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n.ponych\Downloads\"/>
    </mc:Choice>
  </mc:AlternateContent>
  <xr:revisionPtr revIDLastSave="0" documentId="8_{7D4F4917-0E11-44ED-A3F6-7BFB3807E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1" i="1" l="1"/>
  <c r="J106" i="1"/>
  <c r="I106" i="1"/>
  <c r="J99" i="1"/>
  <c r="I99" i="1"/>
  <c r="J96" i="1"/>
  <c r="I96" i="1"/>
  <c r="J93" i="1"/>
  <c r="I93" i="1"/>
  <c r="I111" i="1" s="1"/>
  <c r="J85" i="1"/>
  <c r="I85" i="1"/>
  <c r="L62" i="1"/>
  <c r="K62" i="1"/>
  <c r="I62" i="1"/>
  <c r="L58" i="1"/>
  <c r="K58" i="1"/>
  <c r="I58" i="1"/>
  <c r="L54" i="1"/>
  <c r="L53" i="1" s="1"/>
  <c r="K54" i="1"/>
  <c r="I54" i="1"/>
  <c r="K53" i="1"/>
  <c r="I53" i="1"/>
  <c r="L50" i="1"/>
  <c r="K50" i="1"/>
  <c r="I50" i="1"/>
  <c r="L47" i="1"/>
  <c r="L45" i="1" s="1"/>
  <c r="K47" i="1"/>
  <c r="I47" i="1"/>
  <c r="I45" i="1" s="1"/>
  <c r="K45" i="1"/>
  <c r="L40" i="1"/>
  <c r="K40" i="1"/>
  <c r="I40" i="1"/>
  <c r="L37" i="1"/>
  <c r="K37" i="1"/>
  <c r="I37" i="1"/>
  <c r="K27" i="1" s="1"/>
  <c r="L27" i="1"/>
  <c r="L67" i="1" s="1"/>
  <c r="I27" i="1" l="1"/>
  <c r="I67" i="1" s="1"/>
</calcChain>
</file>

<file path=xl/sharedStrings.xml><?xml version="1.0" encoding="utf-8"?>
<sst xmlns="http://schemas.openxmlformats.org/spreadsheetml/2006/main" count="357" uniqueCount="291">
  <si>
    <t>Форма № 3-НКРЕКП-газ-якість-розподіл (квартальна)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</si>
  <si>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</si>
  <si>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</si>
  <si>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10.11.2022 № 1416</t>
  </si>
  <si>
    <t xml:space="preserve"> ЗВІТНІСТЬ</t>
  </si>
  <si>
    <t>Звіт щодо показників комерційної якості надання послуг розподілу природного газу та надання компенсацій споживачам</t>
  </si>
  <si>
    <t>за</t>
  </si>
  <si>
    <t>І</t>
  </si>
  <si>
    <t>квартал</t>
  </si>
  <si>
    <t>2026</t>
  </si>
  <si>
    <t>року</t>
  </si>
  <si>
    <t>Подають</t>
  </si>
  <si>
    <t>Строк надання</t>
  </si>
  <si>
    <t>Суб'єкти господарювання, що мають ліцензію на провадження господарської діяльності з розподілу природного газу, –</t>
  </si>
  <si>
    <t>До 30 числа місяця, наступного за звітним періодом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</si>
  <si>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</si>
  <si>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</si>
  <si>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Найменування суб'єкта господарювання:</t>
  </si>
  <si>
    <t>ЧЕРНІВЕЦЬКА ФІЛІЯ ТОВАРИСТВА З ОБМЕЖЕНОЮ ВІДПОВІДАЛЬНІСТЮ «ГАЗОРОЗПОДІЛЬНІ МЕРЕЖІ УКРАЇНИ»</t>
  </si>
  <si>
    <t>Офіційний вебсайт:</t>
  </si>
  <si>
    <t>https://cv.grmu.com.ua/</t>
  </si>
  <si>
    <t>Код ЄДРПОУ:</t>
  </si>
  <si>
    <t>45304917</t>
  </si>
  <si>
    <t>Енергетичний ідентифікаційний код (EIC) учасника ринку:</t>
  </si>
  <si>
    <t>56X0100001207400 EIC</t>
  </si>
  <si>
    <t>Місцезнаходження:</t>
  </si>
  <si>
    <t>58005, Чернівецька обл., Чернівецьктй р-н, м. Чернівці, вул. Винниченка, буд. 9-А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</si>
  <si>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</si>
  <si>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Розділ І. Інформація щодо показників комерційної якості надання послуг розподілу природного газу</t>
  </si>
  <si>
    <t>Код послуги</t>
  </si>
  <si>
    <t>Причини звернення відповідно до переліку</t>
  </si>
  <si>
    <t>Код рядка</t>
  </si>
  <si>
    <t>Загальна кількість за квартал, шт.</t>
  </si>
  <si>
    <t>Строк виконання послуги відповідно до законодавства</t>
  </si>
  <si>
    <t>Середній фактичний строк виконання послуги</t>
  </si>
  <si>
    <t>Кількість послуг (фактичний строк виконання яких був більший ніж зазначено у графі 2), шт.</t>
  </si>
  <si>
    <t>Відсоток послуг, наданих з перевищенням   установленого строку виконання, %</t>
  </si>
  <si>
    <t>А</t>
  </si>
  <si>
    <t>Б</t>
  </si>
  <si>
    <t>В</t>
  </si>
  <si>
    <t>S1</t>
  </si>
  <si>
    <t xml:space="preserve"> Приєднання об'єктів замовників (технічний доступ) до ГРМ, у тому числі:</t>
  </si>
  <si>
    <t>005</t>
  </si>
  <si>
    <t>S1.1</t>
  </si>
  <si>
    <t xml:space="preserve">    надання інформації щодо величин технічної потужності та вільної потужності для забезпечення нових приєднань (резерву потужності) у певній точці/ділянці ГРМ, визначеній замовником (п. 3 гл. 1 розділу V*):</t>
  </si>
  <si>
    <t>010</t>
  </si>
  <si>
    <t>10 роб. днів</t>
  </si>
  <si>
    <t>S1.2</t>
  </si>
  <si>
    <t xml:space="preserve">    надання замовнику рахунка на оплату за надання вихідних даних (документів), які необхідні для проведення гідравлічного розрахунку (п. 3 гл. 1 розділу V*)</t>
  </si>
  <si>
    <t>015</t>
  </si>
  <si>
    <t>S1.3</t>
  </si>
  <si>
    <t xml:space="preserve">    надання замовнику вихідних даних (документів), які необхідні для проведення гідравлічного розрахунку (п. 3 гл. 1 розділу V*)</t>
  </si>
  <si>
    <t>020</t>
  </si>
  <si>
    <t>S1.4</t>
  </si>
  <si>
    <t xml:space="preserve">    надання проєкту договору на приєднання, проєкту технічних умов приєднання та відповідних рахунків щодо їх оплати (п. 2 гл. 2 розділу V*)</t>
  </si>
  <si>
    <t>025</t>
  </si>
  <si>
    <t>S1.5</t>
  </si>
  <si>
    <t xml:space="preserve">    погодження проєкту зовнішнього газопостачання та його кошторисної частини у разі його розробки замовником або надання вичерпного переліку зауважень до нього (п. 4 гл. 2 розділу V*)</t>
  </si>
  <si>
    <t>030</t>
  </si>
  <si>
    <t>15 днів</t>
  </si>
  <si>
    <t>S1.6</t>
  </si>
  <si>
    <t xml:space="preserve">   надання додаткової угоди до договору на приєднання, у якій визначається строк забезпечення послуги Оператора ГРМ з приєднання об'єкта замовника до ГРМ та вартість цієї послуги (п. 4 гл. 2 розділу V*)</t>
  </si>
  <si>
    <t>035</t>
  </si>
  <si>
    <t>S1.7</t>
  </si>
  <si>
    <t xml:space="preserve">   погодження проєкту внутрішнього газопостачання в частині організації вузла обліку або надання вичерпного переліку зауважень до нього (п. 8 гл. 2 розділу V*)</t>
  </si>
  <si>
    <t>040</t>
  </si>
  <si>
    <t>S1.8</t>
  </si>
  <si>
    <t xml:space="preserve">    надання послуги з приєднання до газорозподільної системи (стандартного приєднання та/або приєднання, що є нестандартним) (пп. 3 – 4 гл. 2 розділу V*)</t>
  </si>
  <si>
    <t>045</t>
  </si>
  <si>
    <t>протягом строку, визначеного договором на приєднання до ГРМ</t>
  </si>
  <si>
    <t>S1.9</t>
  </si>
  <si>
    <t xml:space="preserve">    забезпечення підключення об’єкта замовника до ГРМ (фізичне з’єднання газових мереж зовнішнього та внутрішнього газопостачання) (п. 9 – 11 гл. 2 розділу V*):</t>
  </si>
  <si>
    <t>050</t>
  </si>
  <si>
    <t>10 роб. днів (якщо договором на приєднання не встановлений більш пізній строк)</t>
  </si>
  <si>
    <t>S1.10</t>
  </si>
  <si>
    <t xml:space="preserve">    пуск газу в газові мережі внутрішнього газопостачання, у тому числі (пп. 9 – 11 гл. 2 розділу V*):</t>
  </si>
  <si>
    <t>065</t>
  </si>
  <si>
    <t>S1.10.1</t>
  </si>
  <si>
    <t xml:space="preserve">        у міській місцевості </t>
  </si>
  <si>
    <t>070</t>
  </si>
  <si>
    <t>5 роб. днів</t>
  </si>
  <si>
    <t>S1.10.2</t>
  </si>
  <si>
    <t xml:space="preserve">        у сільській місцевості</t>
  </si>
  <si>
    <t>075</t>
  </si>
  <si>
    <t>S2</t>
  </si>
  <si>
    <t>Комерційні умови доступу до газорозподільної системи:</t>
  </si>
  <si>
    <t>080</t>
  </si>
  <si>
    <t>S2.1</t>
  </si>
  <si>
    <t xml:space="preserve">    надання письмової форми договору розподілу природного газу, підписаного уповноваженою особою Оператора ГРМ (п. 4 гл. 3 розділу VI*)</t>
  </si>
  <si>
    <t>085</t>
  </si>
  <si>
    <t>S2.2</t>
  </si>
  <si>
    <t xml:space="preserve">    надання повідомлення споживачу про коригування персоніфікованих даних споживача, що зазначені у договорі розподілу природного газу (п. 6 гл. 3 розділу VI*)</t>
  </si>
  <si>
    <t>090</t>
  </si>
  <si>
    <t>S2.3</t>
  </si>
  <si>
    <t xml:space="preserve">    укладання договору розподілу природного газу з новим власником (надання (підтвердження) сформованої заяви-приєднання до умов договору розподілу природного газу) (п. 6 гл. 3 розділу VI*)</t>
  </si>
  <si>
    <t>095</t>
  </si>
  <si>
    <t>S2.4</t>
  </si>
  <si>
    <t xml:space="preserve">    повернення суми переплати споживачу за послугу розподілу природного газу (п. 6.6 розділу VI**)</t>
  </si>
  <si>
    <t>100</t>
  </si>
  <si>
    <t>S3</t>
  </si>
  <si>
    <t>Припинення/відновлення газопостачання:</t>
  </si>
  <si>
    <t>105</t>
  </si>
  <si>
    <t>S3.1</t>
  </si>
  <si>
    <t xml:space="preserve">   надання повідомлення про припинення газопостачання/розподілу природного газу на об’єкт побутового споживача у випадках, визначених пунктом 1 глави 7 розділу VI Кодексу ГРМ (п. 1 гл. 7 розділу VI*)</t>
  </si>
  <si>
    <t>110</t>
  </si>
  <si>
    <t>не менше ніж за 3 дні до дати припинення</t>
  </si>
  <si>
    <t>S3.2</t>
  </si>
  <si>
    <t xml:space="preserve">   відновлення газопостачання (розподілу природного газу) після усунення порушень (за їх наявності) і відшкодування Оператору ГРМ витрат на припинення та відновлення газопостачання (п. 6 гл. 7 розділу VI*):</t>
  </si>
  <si>
    <t>115</t>
  </si>
  <si>
    <t>S3.2.1</t>
  </si>
  <si>
    <t xml:space="preserve">        у міській місцевості</t>
  </si>
  <si>
    <t>120</t>
  </si>
  <si>
    <t>2 роб. дні</t>
  </si>
  <si>
    <t>S3.2.2</t>
  </si>
  <si>
    <t>125</t>
  </si>
  <si>
    <t>5 днів</t>
  </si>
  <si>
    <t>S3.3</t>
  </si>
  <si>
    <t xml:space="preserve">   тимчасове припинення розподілу природного газу побутового споживача, який не забезпечений лічильником газу, у тому числі (п. 3 гл. 4 розділу IX*):</t>
  </si>
  <si>
    <t>130</t>
  </si>
  <si>
    <t>S3.3.1</t>
  </si>
  <si>
    <t>135</t>
  </si>
  <si>
    <t>S3.3.2</t>
  </si>
  <si>
    <t>140</t>
  </si>
  <si>
    <t>S4</t>
  </si>
  <si>
    <t>Якість газу в газорозподільних системах:</t>
  </si>
  <si>
    <t>145</t>
  </si>
  <si>
    <t>S4.1</t>
  </si>
  <si>
    <t xml:space="preserve">   перевірка величини тиску та/або якісних показників газу, у тому числі (п. 5 гл. 2 розділу VIII*):</t>
  </si>
  <si>
    <t>150</t>
  </si>
  <si>
    <t>S4.1.1</t>
  </si>
  <si>
    <t>155</t>
  </si>
  <si>
    <t>S4.1.2</t>
  </si>
  <si>
    <t>160</t>
  </si>
  <si>
    <t>S4.2</t>
  </si>
  <si>
    <t xml:space="preserve">    надання підтвердних документів щодо ФХП природного газу (п. 5 гл. 2 розділу VIII*)</t>
  </si>
  <si>
    <t>165</t>
  </si>
  <si>
    <t>S5</t>
  </si>
  <si>
    <t>Комерційний та приладовий облік природного газу:</t>
  </si>
  <si>
    <t>170</t>
  </si>
  <si>
    <t>S5.1</t>
  </si>
  <si>
    <t xml:space="preserve">    Звіряння фактично використаних об'єктом побутового споживача об'ємів природного газу із складанням відповідного акта (п. 6 гл. 4 розділу IX*)</t>
  </si>
  <si>
    <t>175</t>
  </si>
  <si>
    <t>15 роб. днів</t>
  </si>
  <si>
    <t>S5.2</t>
  </si>
  <si>
    <t xml:space="preserve">    позачергова або експертна повірка ЗВТ, якщо ініціатором був споживач, та у випадку її проведення Оператором ГРМ (п. 5 гл. 11 розділу X*)</t>
  </si>
  <si>
    <t>180</t>
  </si>
  <si>
    <t>S5.3</t>
  </si>
  <si>
    <t xml:space="preserve">     експертиза ЗВТ та/або пломби, ініційована споживачем (крім випадку проведення експертизи ЗВТ та/або пломби суб'єктами судово-експертної діяльності) (п. 2 гл. 10 розділу X*)</t>
  </si>
  <si>
    <t>185</t>
  </si>
  <si>
    <t>S6</t>
  </si>
  <si>
    <t>Розгляд письмового звернення споживача (у тому числі електронного звернення побутового споживача) (стаття 20***, пп. 23 п. 2.2 гл. 2****), зокрема:</t>
  </si>
  <si>
    <t>190</t>
  </si>
  <si>
    <t>S6.1</t>
  </si>
  <si>
    <t xml:space="preserve">    окрім звернень щодо правильності рахунка/нарахувань за послуги розподілу природного газу та щодо припинення/обмеження газопостачання (розподілу природного газу) на об’єкт споживача</t>
  </si>
  <si>
    <t>195</t>
  </si>
  <si>
    <t>30 днів</t>
  </si>
  <si>
    <t>S6.2</t>
  </si>
  <si>
    <t xml:space="preserve">    для звернень щодо правильності рахунка/нарахувань за послуги розподілу природного газу</t>
  </si>
  <si>
    <t>200</t>
  </si>
  <si>
    <t>S6.3</t>
  </si>
  <si>
    <t xml:space="preserve">    для звернень щодо припинення/обмеження газопостачання (розподілу природного газу) на об’єкт споживача</t>
  </si>
  <si>
    <t>205</t>
  </si>
  <si>
    <t>S7</t>
  </si>
  <si>
    <t>Розгляд акта про порушення комісією з розгляду актів про порушення Оператора ГРМ (крім випадку очікування результатів експертизи ЗВТ, яка проводиться суб'єктами судово-експертної діяльності, діяльність яких регулюється Законом України «Про судову експертизу») (п. 8 гл. 5 розділу XІ*)</t>
  </si>
  <si>
    <t>210</t>
  </si>
  <si>
    <t>2 місяці</t>
  </si>
  <si>
    <t>Разом</t>
  </si>
  <si>
    <t>215</t>
  </si>
  <si>
    <t>продовження форми № 3-НКРЕКП-якість-розподіл (квартальна)</t>
  </si>
  <si>
    <t>Розділ ІІ. Інформація щодо дотримання мінімальних стандартів якості послуг розподілу природного газу та сум наданих компенсацій споживачам (замовникам)</t>
  </si>
  <si>
    <t>Підпункт пункту 2.2 глави 2 Стандартів та вимог****</t>
  </si>
  <si>
    <t>Мінімальний стандарт якості послуг розподілу природного газу</t>
  </si>
  <si>
    <t xml:space="preserve">Сума компенсацій, надана споживачам, грн </t>
  </si>
  <si>
    <t>Кількість випадків надання компенсації споживачам (замовникам)</t>
  </si>
  <si>
    <t>Г</t>
  </si>
  <si>
    <t>Пп. 1</t>
  </si>
  <si>
    <t>Надання інформації щодо величин технічної потужності та вільної потужності для забезпечення нових приєднань (резерву потужності) у певній точці/ділянці ГРМ, визначеній замовником</t>
  </si>
  <si>
    <t>220</t>
  </si>
  <si>
    <t>Пп. 2</t>
  </si>
  <si>
    <t>Надання замовнику рахунка на оплату за надання вихідних даних (документів), які необхідні для проведення гідравлічного розрахунку</t>
  </si>
  <si>
    <t>225</t>
  </si>
  <si>
    <t>Пп. 3</t>
  </si>
  <si>
    <t>Надання замовнику вихідних даних (документів), які необхідні для проведення гідравлічного розрахунку</t>
  </si>
  <si>
    <t>230</t>
  </si>
  <si>
    <t>Пп. 4</t>
  </si>
  <si>
    <t>Надання проєкту договору на приєднання, проєкту технічних умов приєднання та відповідних рахунків щодо їх оплати</t>
  </si>
  <si>
    <t>235</t>
  </si>
  <si>
    <t>Пп. 5</t>
  </si>
  <si>
    <t>Погодження проєкту зовнішнього газопостачання та його кошторисної частини у разі його розробки замовником або надання вичерпного переліку зауважень до нього</t>
  </si>
  <si>
    <t>240</t>
  </si>
  <si>
    <t>Пп. 6</t>
  </si>
  <si>
    <t>Надання додаткової угоди до договору на приєднання, у якій визначається строк забезпечення послуги Оператора ГРМ з приєднання об'єкта замовника до ГРМ та вартість цієї послуги</t>
  </si>
  <si>
    <t>245</t>
  </si>
  <si>
    <t>Пп. 7</t>
  </si>
  <si>
    <t>Погодження проєкту внутрішнього газопостачання в частині організації вузла обліку або надання вичерпного переліку зауважень до нього</t>
  </si>
  <si>
    <t>250</t>
  </si>
  <si>
    <t>Пп. 8</t>
  </si>
  <si>
    <t xml:space="preserve">Надання послуги з приєднання до газорозподільної системи (стандартного приєднання та/або приєднання, що є нестандартним) </t>
  </si>
  <si>
    <t>255</t>
  </si>
  <si>
    <t>Пп. 9</t>
  </si>
  <si>
    <t>Забезпечення підключення об’єкта замовника до ГРМ (фізичне з’єднання газових мереж зовнішнього та внутрішнього газопостачання)</t>
  </si>
  <si>
    <t>260</t>
  </si>
  <si>
    <t>Пп. 10</t>
  </si>
  <si>
    <t>Пуск газу в газові мережі внутрішнього газопостачання</t>
  </si>
  <si>
    <t>275</t>
  </si>
  <si>
    <t>Пп. 10 абз. 2</t>
  </si>
  <si>
    <t>у міській місцевості</t>
  </si>
  <si>
    <t>280</t>
  </si>
  <si>
    <t>Пп. 10 абз. 3</t>
  </si>
  <si>
    <t>у сільській місцевості</t>
  </si>
  <si>
    <t>285</t>
  </si>
  <si>
    <t>Пп. 11</t>
  </si>
  <si>
    <t>Надання письмової форми договору розподілу природного газу, підписаного уповноваженою особою Оператора ГРМ</t>
  </si>
  <si>
    <t>290</t>
  </si>
  <si>
    <t>Пп. 12</t>
  </si>
  <si>
    <t>Надання повідомлення споживачу про коригування персоніфікованих даних споживача, що зазначені у договорі розподілу природного газу</t>
  </si>
  <si>
    <t>295</t>
  </si>
  <si>
    <t>Пп. 13</t>
  </si>
  <si>
    <t>Укладання договору розподілу природного газу з новим власником (надання (підтвердження) сформованої заяви-приєднання до умов договору розподілу природного газу)</t>
  </si>
  <si>
    <t>300</t>
  </si>
  <si>
    <t>Пп. 14</t>
  </si>
  <si>
    <t>Повернення суми переплати споживачу за послугу з розподілу природного газу</t>
  </si>
  <si>
    <t>305</t>
  </si>
  <si>
    <t>Пп. 15</t>
  </si>
  <si>
    <t>Надання повідомлення про припинення газопостачання/розподілу природного газу на об’єкт побутового споживача у випадках, визначених пунктом 1 глави 7 розділу VI Кодексу ГРМ*</t>
  </si>
  <si>
    <t>310</t>
  </si>
  <si>
    <t>Пп. 16</t>
  </si>
  <si>
    <t>Відновлення газопостачання (розподілу природного газу) після усунення порушень (за їх наявності) і відшкодування Оператору ГРМ витрат на припинення та відновлення газопостачання</t>
  </si>
  <si>
    <t>315</t>
  </si>
  <si>
    <t>Пп. 16 абз. 2</t>
  </si>
  <si>
    <t>320</t>
  </si>
  <si>
    <t>Пп. 16 абз. 3</t>
  </si>
  <si>
    <t>325</t>
  </si>
  <si>
    <t>Пп. 17</t>
  </si>
  <si>
    <t>Тимчасове припинення розподілу природного газу побутового споживача, який не забезпечений лічильником газу</t>
  </si>
  <si>
    <t>330</t>
  </si>
  <si>
    <t>Пп. 17 абз. 2</t>
  </si>
  <si>
    <t>335</t>
  </si>
  <si>
    <t>Пп. 17 абз. 3</t>
  </si>
  <si>
    <t>340</t>
  </si>
  <si>
    <t>Пп. 18</t>
  </si>
  <si>
    <t>Перевірка величини тиску та/або якісних показників газу</t>
  </si>
  <si>
    <t>345</t>
  </si>
  <si>
    <t>Пп. 18 абз. 2</t>
  </si>
  <si>
    <t>350</t>
  </si>
  <si>
    <t>Пп. 18 абз. 3</t>
  </si>
  <si>
    <t>355</t>
  </si>
  <si>
    <t>Пп. 19</t>
  </si>
  <si>
    <t>Надання підтвердних документів щодо ФХП природного газу</t>
  </si>
  <si>
    <t>360</t>
  </si>
  <si>
    <t>Пп. 20</t>
  </si>
  <si>
    <t>Звіряння фактично використаних об'єктом побутового споживача об'ємів природного газу із складанням відповідного акта</t>
  </si>
  <si>
    <t>365</t>
  </si>
  <si>
    <t>Пп. 21</t>
  </si>
  <si>
    <t>Позачергова або експертна повірка ЗВТ, якщо її ініціатором є споживач, та у випадку її проведення Оператором ГРМ</t>
  </si>
  <si>
    <t>370</t>
  </si>
  <si>
    <t>Пп. 22</t>
  </si>
  <si>
    <t>Експертиза ЗВТ та/або пломби, ініційована споживачем (крім випадку проведення експертизи ЗВТ та/або пломби суб'єктами судово-експертної діяльності)</t>
  </si>
  <si>
    <t>375</t>
  </si>
  <si>
    <t>Пп. 23</t>
  </si>
  <si>
    <t>Розгляд письмового звернення споживача (у тому числі електронного звернення побутового споживача)</t>
  </si>
  <si>
    <t>380</t>
  </si>
  <si>
    <t>Пп. 23 абз. 2</t>
  </si>
  <si>
    <t>окрім звернень щодо правильності рахунка/нарахувань за послуги розподілу природного газу та щодо припинення/обмеження газопостачання (розподілу природного газу) на об’єкт споживача</t>
  </si>
  <si>
    <t>385</t>
  </si>
  <si>
    <t>Пп. 23 абз. 3</t>
  </si>
  <si>
    <t>для звернень щодо правильності рахунка/нарахувань за послуги розподілу природного газу</t>
  </si>
  <si>
    <t>390</t>
  </si>
  <si>
    <t>Пп. 23 абз. 4</t>
  </si>
  <si>
    <t>для звернень щодо припинення/обмеження газопостачання (розподілу природного газу) на об’єкт споживача</t>
  </si>
  <si>
    <t>395</t>
  </si>
  <si>
    <t>Пп. 24</t>
  </si>
  <si>
    <t>Розгляд акта про порушення комісією з розгляду актів про порушення Оператора ГРМ (крім випадку очікування результатів експертизи ЗВТ, яка проводиться суб'єктами судово-експертної діяльності, діяльність яких регулюється Законом України «Про судову експертизу»)</t>
  </si>
  <si>
    <t>400</t>
  </si>
  <si>
    <t>405</t>
  </si>
  <si>
    <t>* Кодекс газорозподільних систем, затверджений постановою НКРЕКП від 30 вересня 2015 року № 2494, зареєстрований у Міністерстві юстиції України</t>
  </si>
  <si>
    <t xml:space="preserve">06 листопада 2015 року за № 1379/27824. </t>
  </si>
  <si>
    <t>** Типовий договір розподілу природного газу, затверджений постановою НКРЕКП від 30 вересня 2015 року № 2498, зареєстрований у Міністерстві юстиції України</t>
  </si>
  <si>
    <t xml:space="preserve">06 листопада 2015 року за № 1384/27829. </t>
  </si>
  <si>
    <t>*** Закон України «Про звернення громадян».</t>
  </si>
  <si>
    <t>****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</si>
  <si>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Керівник  (власник) суб'єкта господарювання</t>
  </si>
  <si>
    <t>Чайковський Іван Романович</t>
  </si>
  <si>
    <t>(П. І. Б.)</t>
  </si>
  <si>
    <t>Виконавець</t>
  </si>
  <si>
    <t>Чорней Наталія Аврелівна</t>
  </si>
  <si>
    <t>Телефон:</t>
  </si>
  <si>
    <t>(0372) 58-72-25</t>
  </si>
  <si>
    <t>Факс:</t>
  </si>
  <si>
    <t>Електронна пошта:</t>
  </si>
  <si>
    <t>office.cv@grmu.com.ua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</si>
</sst>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1"/>
      <name val="Arial Cyr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49" fontId="7" fillId="3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0" xfId="0" applyNumberFormat="1" applyFont="1" applyFill="1" applyBorder="1" applyAlignment="1" applyProtection="1">
      <alignment horizontal="center" vertical="center"/>
      <protection locked="0"/>
    </xf>
    <xf numFmtId="49" fontId="5" fillId="3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top" wrapText="1"/>
    </xf>
    <xf numFmtId="0" fontId="0" fillId="2" borderId="13" xfId="0" applyFill="1" applyBorder="1"/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10" fontId="5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>
      <alignment horizontal="justify" vertical="top" wrapText="1"/>
    </xf>
    <xf numFmtId="0" fontId="0" fillId="4" borderId="3" xfId="0" applyFill="1" applyBorder="1" applyAlignment="1">
      <alignment horizontal="justify" vertical="top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justify" vertical="center" wrapText="1"/>
    </xf>
    <xf numFmtId="0" fontId="0" fillId="4" borderId="10" xfId="0" applyFill="1" applyBorder="1" applyAlignment="1">
      <alignment horizontal="justify" vertical="center" wrapText="1"/>
    </xf>
    <xf numFmtId="0" fontId="0" fillId="4" borderId="18" xfId="0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top" wrapText="1"/>
    </xf>
    <xf numFmtId="0" fontId="0" fillId="4" borderId="1" xfId="0" applyFill="1" applyBorder="1" applyAlignment="1">
      <alignment horizontal="justify" vertical="top" wrapText="1"/>
    </xf>
    <xf numFmtId="0" fontId="5" fillId="0" borderId="19" xfId="0" applyFont="1" applyBorder="1" applyAlignment="1">
      <alignment horizontal="center" vertical="top" wrapText="1"/>
    </xf>
    <xf numFmtId="0" fontId="5" fillId="4" borderId="16" xfId="0" applyFont="1" applyFill="1" applyBorder="1" applyAlignment="1">
      <alignment horizontal="justify" vertical="top" wrapText="1"/>
    </xf>
    <xf numFmtId="0" fontId="5" fillId="4" borderId="10" xfId="0" applyFont="1" applyFill="1" applyBorder="1" applyAlignment="1">
      <alignment horizontal="justify" vertical="top" wrapText="1"/>
    </xf>
    <xf numFmtId="0" fontId="5" fillId="4" borderId="18" xfId="0" applyFont="1" applyFill="1" applyBorder="1" applyAlignment="1">
      <alignment horizontal="justify" vertical="top" wrapText="1"/>
    </xf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0" xfId="0" applyFill="1" applyBorder="1" applyAlignment="1">
      <alignment horizontal="justify" vertical="top" wrapText="1"/>
    </xf>
    <xf numFmtId="0" fontId="5" fillId="4" borderId="20" xfId="0" applyFont="1" applyFill="1" applyBorder="1" applyAlignment="1">
      <alignment horizontal="justify" vertical="top" wrapText="1"/>
    </xf>
    <xf numFmtId="0" fontId="5" fillId="4" borderId="21" xfId="0" applyFont="1" applyFill="1" applyBorder="1" applyAlignment="1">
      <alignment horizontal="justify" vertical="top" wrapText="1"/>
    </xf>
    <xf numFmtId="0" fontId="0" fillId="4" borderId="22" xfId="0" applyFill="1" applyBorder="1" applyAlignment="1">
      <alignment horizontal="justify" vertical="top" wrapText="1"/>
    </xf>
    <xf numFmtId="1" fontId="5" fillId="0" borderId="1" xfId="1" applyNumberFormat="1" applyFont="1" applyBorder="1" applyAlignment="1" applyProtection="1">
      <alignment horizontal="center" vertical="center"/>
    </xf>
    <xf numFmtId="43" fontId="5" fillId="0" borderId="1" xfId="1" applyFont="1" applyBorder="1" applyAlignment="1" applyProtection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4" borderId="18" xfId="0" applyFill="1" applyBorder="1" applyAlignment="1">
      <alignment horizontal="justify" vertical="top" wrapText="1"/>
    </xf>
    <xf numFmtId="0" fontId="5" fillId="4" borderId="23" xfId="0" applyFont="1" applyFill="1" applyBorder="1" applyAlignment="1">
      <alignment horizontal="justify" vertical="top" wrapText="1"/>
    </xf>
    <xf numFmtId="0" fontId="0" fillId="4" borderId="8" xfId="0" applyFill="1" applyBorder="1" applyAlignment="1">
      <alignment horizontal="justify" vertical="top" wrapText="1"/>
    </xf>
    <xf numFmtId="0" fontId="0" fillId="4" borderId="24" xfId="0" applyFill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justify" vertical="center" wrapText="1"/>
    </xf>
    <xf numFmtId="0" fontId="0" fillId="4" borderId="1" xfId="0" applyFill="1" applyBorder="1" applyAlignment="1">
      <alignment horizontal="justify"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0" fillId="0" borderId="22" xfId="0" applyBorder="1"/>
    <xf numFmtId="0" fontId="5" fillId="0" borderId="22" xfId="0" applyFont="1" applyBorder="1" applyAlignment="1">
      <alignment horizontal="center" vertical="center"/>
    </xf>
    <xf numFmtId="0" fontId="14" fillId="0" borderId="22" xfId="0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0" fillId="2" borderId="0" xfId="0" applyFont="1" applyFill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1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11" fillId="0" borderId="0" xfId="0" applyFont="1"/>
    <xf numFmtId="0" fontId="5" fillId="0" borderId="0" xfId="0" applyFont="1"/>
    <xf numFmtId="0" fontId="0" fillId="0" borderId="0" xfId="0"/>
    <xf numFmtId="0" fontId="1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2" fillId="3" borderId="8" xfId="0" applyFont="1" applyFill="1" applyBorder="1" applyAlignment="1" applyProtection="1">
      <alignment horizontal="center"/>
      <protection locked="0"/>
    </xf>
    <xf numFmtId="0" fontId="12" fillId="0" borderId="0" xfId="0" applyFont="1"/>
    <xf numFmtId="0" fontId="12" fillId="0" borderId="22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 vertical="top"/>
    </xf>
    <xf numFmtId="0" fontId="13" fillId="3" borderId="8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Protection="1"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0" borderId="8" xfId="0" applyFont="1" applyBorder="1" applyAlignment="1">
      <alignment horizontal="center" vertical="top"/>
    </xf>
    <xf numFmtId="0" fontId="15" fillId="0" borderId="0" xfId="0" applyFont="1" applyAlignment="1">
      <alignment horizontal="right" vertical="top"/>
    </xf>
    <xf numFmtId="0" fontId="11" fillId="0" borderId="0" xfId="0" applyFont="1" applyAlignment="1">
      <alignment horizontal="center" vertical="top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abSelected="1" workbookViewId="0">
      <selection activeCell="A64" sqref="A1:XFD1048576"/>
    </sheetView>
  </sheetViews>
  <sheetFormatPr defaultRowHeight="15" x14ac:dyDescent="0.25"/>
  <cols>
    <col min="7" max="7" width="17" customWidth="1"/>
    <col min="9" max="9" width="15.85546875" customWidth="1"/>
    <col min="10" max="10" width="30.7109375" customWidth="1"/>
    <col min="11" max="13" width="15.8554687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</row>
    <row r="2" spans="1:13" ht="15.75" x14ac:dyDescent="0.25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3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4" t="s">
        <v>2</v>
      </c>
      <c r="K3" s="4"/>
      <c r="L3" s="4"/>
      <c r="M3" s="4"/>
    </row>
    <row r="4" spans="1:13" ht="15.75" x14ac:dyDescent="0.25">
      <c r="A4" s="1"/>
      <c r="B4" s="1"/>
      <c r="C4" s="1"/>
      <c r="D4" s="1"/>
      <c r="E4" s="1"/>
      <c r="F4" s="1"/>
      <c r="G4" s="1"/>
      <c r="H4" s="1"/>
      <c r="I4" s="1"/>
      <c r="J4" s="5" t="s">
        <v>3</v>
      </c>
      <c r="K4" s="5"/>
      <c r="L4" s="5"/>
      <c r="M4" s="5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6"/>
      <c r="K5" s="6"/>
      <c r="L5" s="6"/>
      <c r="M5" s="6"/>
    </row>
    <row r="6" spans="1:13" ht="20.25" x14ac:dyDescent="0.3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0.25" x14ac:dyDescent="0.3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0.25" x14ac:dyDescent="0.3">
      <c r="B8" s="9"/>
      <c r="C8" s="10"/>
      <c r="E8" s="11" t="s">
        <v>6</v>
      </c>
      <c r="F8" s="12" t="s">
        <v>7</v>
      </c>
      <c r="G8" s="13" t="s">
        <v>8</v>
      </c>
      <c r="H8" s="14" t="s">
        <v>9</v>
      </c>
      <c r="I8" s="15" t="s">
        <v>10</v>
      </c>
      <c r="J8" s="16"/>
      <c r="K8" s="17"/>
      <c r="L8" s="17"/>
      <c r="M8" s="18"/>
    </row>
    <row r="9" spans="1:13" ht="15.75" x14ac:dyDescent="0.25">
      <c r="B9" s="19"/>
      <c r="C9" s="20"/>
      <c r="D9" s="21"/>
      <c r="E9" s="21"/>
      <c r="F9" s="22"/>
      <c r="G9" s="23"/>
      <c r="H9" s="24"/>
      <c r="I9" s="24"/>
      <c r="J9" s="24"/>
      <c r="K9" s="24"/>
      <c r="L9" s="24"/>
      <c r="M9" s="24"/>
    </row>
    <row r="10" spans="1:13" ht="15.75" x14ac:dyDescent="0.25">
      <c r="A10" s="25" t="s">
        <v>11</v>
      </c>
      <c r="B10" s="25"/>
      <c r="C10" s="25"/>
      <c r="D10" s="25"/>
      <c r="E10" s="25"/>
      <c r="F10" s="25"/>
      <c r="G10" s="25"/>
      <c r="H10" s="25"/>
      <c r="I10" s="25"/>
      <c r="J10" s="26" t="s">
        <v>12</v>
      </c>
      <c r="K10" s="26"/>
      <c r="L10" s="26"/>
      <c r="M10" s="26"/>
    </row>
    <row r="11" spans="1:13" ht="15.75" x14ac:dyDescent="0.25">
      <c r="A11" s="27" t="s">
        <v>13</v>
      </c>
      <c r="B11" s="27"/>
      <c r="C11" s="27"/>
      <c r="D11" s="27"/>
      <c r="E11" s="27"/>
      <c r="F11" s="27"/>
      <c r="G11" s="27"/>
      <c r="H11" s="27"/>
      <c r="I11" s="27"/>
      <c r="J11" s="28" t="s">
        <v>14</v>
      </c>
      <c r="K11" s="28"/>
      <c r="L11" s="28"/>
      <c r="M11" s="28"/>
    </row>
    <row r="12" spans="1:13" x14ac:dyDescent="0.25">
      <c r="A12" s="29" t="s">
        <v>15</v>
      </c>
      <c r="B12" s="29"/>
      <c r="C12" s="29"/>
      <c r="D12" s="29"/>
      <c r="E12" s="29"/>
      <c r="F12" s="29"/>
      <c r="G12" s="29"/>
      <c r="H12" s="29"/>
      <c r="I12" s="29"/>
      <c r="J12" s="28"/>
      <c r="K12" s="28"/>
      <c r="L12" s="28"/>
      <c r="M12" s="28"/>
    </row>
    <row r="13" spans="1:13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28"/>
      <c r="K13" s="28"/>
      <c r="L13" s="28"/>
      <c r="M13" s="28"/>
    </row>
    <row r="14" spans="1:13" ht="16.5" thickBot="1" x14ac:dyDescent="0.3">
      <c r="B14" s="9"/>
      <c r="C14" s="20"/>
      <c r="D14" s="31"/>
      <c r="E14" s="32"/>
      <c r="F14" s="31"/>
      <c r="G14" s="24"/>
      <c r="H14" s="24"/>
      <c r="I14" s="24"/>
      <c r="J14" s="24"/>
      <c r="K14" s="24"/>
    </row>
    <row r="15" spans="1:13" ht="15.75" x14ac:dyDescent="0.25">
      <c r="A15" s="33" t="s">
        <v>16</v>
      </c>
      <c r="B15" s="34"/>
      <c r="C15" s="34"/>
      <c r="D15" s="34"/>
      <c r="E15" s="35"/>
      <c r="F15" s="36"/>
      <c r="G15" s="36"/>
      <c r="H15" s="36"/>
      <c r="I15" s="36"/>
      <c r="J15" s="36"/>
      <c r="K15" s="37"/>
      <c r="L15" s="37"/>
      <c r="M15" s="38"/>
    </row>
    <row r="16" spans="1:13" ht="15.75" x14ac:dyDescent="0.25">
      <c r="A16" s="39" t="s">
        <v>17</v>
      </c>
      <c r="B16" s="40"/>
      <c r="C16" s="40"/>
      <c r="D16" s="40"/>
      <c r="E16" s="41" t="s">
        <v>18</v>
      </c>
      <c r="F16" s="41"/>
      <c r="G16" s="41"/>
      <c r="H16" s="41"/>
      <c r="I16" s="41"/>
      <c r="J16" s="41"/>
      <c r="K16" s="41"/>
      <c r="L16" s="41"/>
      <c r="M16" s="42"/>
    </row>
    <row r="17" spans="1:13" ht="15.75" x14ac:dyDescent="0.25">
      <c r="A17" s="43" t="s">
        <v>19</v>
      </c>
      <c r="B17" s="44"/>
      <c r="C17" s="44"/>
      <c r="D17" s="44"/>
      <c r="E17" s="45" t="s">
        <v>20</v>
      </c>
      <c r="F17" s="45"/>
      <c r="G17" s="45"/>
      <c r="H17" s="45"/>
      <c r="I17" s="45"/>
      <c r="J17" s="45"/>
      <c r="K17" s="45"/>
      <c r="L17" s="45"/>
      <c r="M17" s="46"/>
    </row>
    <row r="18" spans="1:13" ht="15.75" x14ac:dyDescent="0.25">
      <c r="A18" s="43" t="s">
        <v>21</v>
      </c>
      <c r="B18" s="44"/>
      <c r="C18" s="44"/>
      <c r="D18" s="44"/>
      <c r="E18" s="45" t="s">
        <v>22</v>
      </c>
      <c r="F18" s="45"/>
      <c r="G18" s="45"/>
      <c r="H18" s="45"/>
      <c r="I18" s="45"/>
      <c r="J18" s="45"/>
      <c r="K18" s="45"/>
      <c r="L18" s="45"/>
      <c r="M18" s="46"/>
    </row>
    <row r="19" spans="1:13" ht="15.75" x14ac:dyDescent="0.25">
      <c r="A19" s="43" t="s">
        <v>23</v>
      </c>
      <c r="B19" s="44"/>
      <c r="C19" s="44"/>
      <c r="D19" s="44"/>
      <c r="E19" s="47" t="s">
        <v>24</v>
      </c>
      <c r="F19" s="47"/>
      <c r="G19" s="47"/>
      <c r="H19" s="47"/>
      <c r="I19" s="47"/>
      <c r="J19" s="47"/>
      <c r="K19" s="47"/>
      <c r="L19" s="47"/>
      <c r="M19" s="48"/>
    </row>
    <row r="20" spans="1:13" ht="15.75" x14ac:dyDescent="0.25">
      <c r="A20" s="39" t="s">
        <v>25</v>
      </c>
      <c r="B20" s="40"/>
      <c r="C20" s="40"/>
      <c r="D20" s="40"/>
      <c r="E20" s="45" t="s">
        <v>26</v>
      </c>
      <c r="F20" s="45"/>
      <c r="G20" s="45"/>
      <c r="H20" s="45"/>
      <c r="I20" s="45"/>
      <c r="J20" s="45"/>
      <c r="K20" s="45"/>
      <c r="L20" s="45"/>
      <c r="M20" s="46"/>
    </row>
    <row r="21" spans="1:13" ht="16.5" thickBot="1" x14ac:dyDescent="0.3">
      <c r="A21" s="49"/>
      <c r="B21" s="50"/>
      <c r="C21" s="51"/>
      <c r="D21" s="51"/>
      <c r="E21" s="52" t="s">
        <v>27</v>
      </c>
      <c r="F21" s="52"/>
      <c r="G21" s="52"/>
      <c r="H21" s="52"/>
      <c r="I21" s="52"/>
      <c r="J21" s="52"/>
      <c r="K21" s="52"/>
      <c r="L21" s="52"/>
      <c r="M21" s="53"/>
    </row>
    <row r="22" spans="1:13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15.75" x14ac:dyDescent="0.25">
      <c r="A23" s="54" t="s">
        <v>28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3" ht="105" x14ac:dyDescent="0.25">
      <c r="A25" s="56" t="s">
        <v>29</v>
      </c>
      <c r="B25" s="57" t="s">
        <v>30</v>
      </c>
      <c r="C25" s="58"/>
      <c r="D25" s="58"/>
      <c r="E25" s="58"/>
      <c r="F25" s="58"/>
      <c r="G25" s="58"/>
      <c r="H25" s="56" t="s">
        <v>31</v>
      </c>
      <c r="I25" s="56" t="s">
        <v>32</v>
      </c>
      <c r="J25" s="56" t="s">
        <v>33</v>
      </c>
      <c r="K25" s="56" t="s">
        <v>34</v>
      </c>
      <c r="L25" s="56" t="s">
        <v>35</v>
      </c>
      <c r="M25" s="56" t="s">
        <v>36</v>
      </c>
    </row>
    <row r="26" spans="1:13" x14ac:dyDescent="0.25">
      <c r="A26" s="56" t="s">
        <v>37</v>
      </c>
      <c r="B26" s="59" t="s">
        <v>38</v>
      </c>
      <c r="C26" s="60"/>
      <c r="D26" s="60"/>
      <c r="E26" s="60"/>
      <c r="F26" s="60"/>
      <c r="G26" s="60"/>
      <c r="H26" s="56" t="s">
        <v>39</v>
      </c>
      <c r="I26" s="56">
        <v>1</v>
      </c>
      <c r="J26" s="56">
        <v>2</v>
      </c>
      <c r="K26" s="56">
        <v>3</v>
      </c>
      <c r="L26" s="56">
        <v>4</v>
      </c>
      <c r="M26" s="56">
        <v>5</v>
      </c>
    </row>
    <row r="27" spans="1:13" ht="15.75" x14ac:dyDescent="0.25">
      <c r="A27" s="61" t="s">
        <v>40</v>
      </c>
      <c r="B27" s="62" t="s">
        <v>41</v>
      </c>
      <c r="C27" s="62"/>
      <c r="D27" s="62"/>
      <c r="E27" s="62"/>
      <c r="F27" s="62"/>
      <c r="G27" s="63"/>
      <c r="H27" s="64" t="s">
        <v>42</v>
      </c>
      <c r="I27" s="65">
        <f>SUM(I28:I36,I37)</f>
        <v>535</v>
      </c>
      <c r="J27" s="66"/>
      <c r="K27" s="67">
        <f>IF(SUM(I28:I36,I37)=0,0,(SUMPRODUCT(K28:K36,I28:I36)+K37*I37)/SUM(I28:I36,I37))</f>
        <v>52.981308411214954</v>
      </c>
      <c r="L27" s="68">
        <f>SUM(L28:L36,L37)</f>
        <v>0</v>
      </c>
      <c r="M27" s="69">
        <v>0</v>
      </c>
    </row>
    <row r="28" spans="1:13" ht="15.75" x14ac:dyDescent="0.25">
      <c r="A28" s="61" t="s">
        <v>43</v>
      </c>
      <c r="B28" s="70" t="s">
        <v>44</v>
      </c>
      <c r="C28" s="71"/>
      <c r="D28" s="71"/>
      <c r="E28" s="71"/>
      <c r="F28" s="71"/>
      <c r="G28" s="71"/>
      <c r="H28" s="64" t="s">
        <v>45</v>
      </c>
      <c r="I28" s="72"/>
      <c r="J28" s="73" t="s">
        <v>46</v>
      </c>
      <c r="K28" s="74"/>
      <c r="L28" s="73"/>
      <c r="M28" s="69">
        <v>0</v>
      </c>
    </row>
    <row r="29" spans="1:13" ht="15.75" x14ac:dyDescent="0.25">
      <c r="A29" s="61" t="s">
        <v>47</v>
      </c>
      <c r="B29" s="70" t="s">
        <v>48</v>
      </c>
      <c r="C29" s="71"/>
      <c r="D29" s="71"/>
      <c r="E29" s="71"/>
      <c r="F29" s="71"/>
      <c r="G29" s="71"/>
      <c r="H29" s="64" t="s">
        <v>49</v>
      </c>
      <c r="I29" s="72"/>
      <c r="J29" s="73" t="s">
        <v>46</v>
      </c>
      <c r="K29" s="74"/>
      <c r="L29" s="73"/>
      <c r="M29" s="69">
        <v>0</v>
      </c>
    </row>
    <row r="30" spans="1:13" ht="15.75" x14ac:dyDescent="0.25">
      <c r="A30" s="61" t="s">
        <v>50</v>
      </c>
      <c r="B30" s="70" t="s">
        <v>51</v>
      </c>
      <c r="C30" s="71"/>
      <c r="D30" s="71"/>
      <c r="E30" s="71"/>
      <c r="F30" s="71"/>
      <c r="G30" s="71"/>
      <c r="H30" s="64" t="s">
        <v>52</v>
      </c>
      <c r="I30" s="72"/>
      <c r="J30" s="73" t="s">
        <v>46</v>
      </c>
      <c r="K30" s="74"/>
      <c r="L30" s="73"/>
      <c r="M30" s="69">
        <v>0</v>
      </c>
    </row>
    <row r="31" spans="1:13" ht="15.75" x14ac:dyDescent="0.25">
      <c r="A31" s="61" t="s">
        <v>53</v>
      </c>
      <c r="B31" s="70" t="s">
        <v>54</v>
      </c>
      <c r="C31" s="71"/>
      <c r="D31" s="71"/>
      <c r="E31" s="71"/>
      <c r="F31" s="71"/>
      <c r="G31" s="71"/>
      <c r="H31" s="64" t="s">
        <v>55</v>
      </c>
      <c r="I31" s="72">
        <v>210</v>
      </c>
      <c r="J31" s="73" t="s">
        <v>46</v>
      </c>
      <c r="K31" s="74">
        <v>7.2714285714285714</v>
      </c>
      <c r="L31" s="73"/>
      <c r="M31" s="69">
        <v>0</v>
      </c>
    </row>
    <row r="32" spans="1:13" ht="15.75" x14ac:dyDescent="0.25">
      <c r="A32" s="61" t="s">
        <v>56</v>
      </c>
      <c r="B32" s="75" t="s">
        <v>57</v>
      </c>
      <c r="C32" s="76"/>
      <c r="D32" s="76"/>
      <c r="E32" s="76"/>
      <c r="F32" s="76"/>
      <c r="G32" s="77"/>
      <c r="H32" s="64" t="s">
        <v>58</v>
      </c>
      <c r="I32" s="72"/>
      <c r="J32" s="78" t="s">
        <v>59</v>
      </c>
      <c r="K32" s="74"/>
      <c r="L32" s="73"/>
      <c r="M32" s="69">
        <v>0</v>
      </c>
    </row>
    <row r="33" spans="1:13" ht="15.75" x14ac:dyDescent="0.25">
      <c r="A33" s="61" t="s">
        <v>60</v>
      </c>
      <c r="B33" s="79" t="s">
        <v>61</v>
      </c>
      <c r="C33" s="80"/>
      <c r="D33" s="80"/>
      <c r="E33" s="80"/>
      <c r="F33" s="80"/>
      <c r="G33" s="80"/>
      <c r="H33" s="64" t="s">
        <v>62</v>
      </c>
      <c r="I33" s="72">
        <v>87</v>
      </c>
      <c r="J33" s="73" t="s">
        <v>46</v>
      </c>
      <c r="K33" s="74">
        <v>3.1264367816091956</v>
      </c>
      <c r="L33" s="73"/>
      <c r="M33" s="69">
        <v>0</v>
      </c>
    </row>
    <row r="34" spans="1:13" ht="15.75" x14ac:dyDescent="0.25">
      <c r="A34" s="61" t="s">
        <v>63</v>
      </c>
      <c r="B34" s="79" t="s">
        <v>64</v>
      </c>
      <c r="C34" s="80"/>
      <c r="D34" s="80"/>
      <c r="E34" s="80"/>
      <c r="F34" s="80"/>
      <c r="G34" s="80"/>
      <c r="H34" s="64" t="s">
        <v>65</v>
      </c>
      <c r="I34" s="72">
        <v>4</v>
      </c>
      <c r="J34" s="73" t="s">
        <v>59</v>
      </c>
      <c r="K34" s="74">
        <v>10</v>
      </c>
      <c r="L34" s="73"/>
      <c r="M34" s="69">
        <v>0</v>
      </c>
    </row>
    <row r="35" spans="1:13" ht="47.25" x14ac:dyDescent="0.25">
      <c r="A35" s="61" t="s">
        <v>66</v>
      </c>
      <c r="B35" s="75" t="s">
        <v>67</v>
      </c>
      <c r="C35" s="76"/>
      <c r="D35" s="76"/>
      <c r="E35" s="76"/>
      <c r="F35" s="76"/>
      <c r="G35" s="77"/>
      <c r="H35" s="64" t="s">
        <v>68</v>
      </c>
      <c r="I35" s="72">
        <v>96</v>
      </c>
      <c r="J35" s="81" t="s">
        <v>69</v>
      </c>
      <c r="K35" s="74">
        <v>273.375</v>
      </c>
      <c r="L35" s="73"/>
      <c r="M35" s="69">
        <v>0</v>
      </c>
    </row>
    <row r="36" spans="1:13" ht="63" x14ac:dyDescent="0.25">
      <c r="A36" s="61" t="s">
        <v>70</v>
      </c>
      <c r="B36" s="70" t="s">
        <v>71</v>
      </c>
      <c r="C36" s="71"/>
      <c r="D36" s="71"/>
      <c r="E36" s="71"/>
      <c r="F36" s="71"/>
      <c r="G36" s="71"/>
      <c r="H36" s="64" t="s">
        <v>72</v>
      </c>
      <c r="I36" s="72"/>
      <c r="J36" s="73" t="s">
        <v>73</v>
      </c>
      <c r="K36" s="74"/>
      <c r="L36" s="73"/>
      <c r="M36" s="69">
        <v>0</v>
      </c>
    </row>
    <row r="37" spans="1:13" ht="15.75" x14ac:dyDescent="0.25">
      <c r="A37" s="61" t="s">
        <v>74</v>
      </c>
      <c r="B37" s="82" t="s">
        <v>75</v>
      </c>
      <c r="C37" s="83"/>
      <c r="D37" s="83"/>
      <c r="E37" s="83"/>
      <c r="F37" s="83"/>
      <c r="G37" s="84"/>
      <c r="H37" s="64" t="s">
        <v>76</v>
      </c>
      <c r="I37" s="65">
        <f>SUM(I38:I39)</f>
        <v>138</v>
      </c>
      <c r="J37" s="66"/>
      <c r="K37" s="67">
        <f>IF(SUM(I38:I39)=0,0,SUMPRODUCT(K38:K39,I38:I39)/SUM(I38:I39))</f>
        <v>1.8985507246376812</v>
      </c>
      <c r="L37" s="68">
        <f>SUM(L38:L39)</f>
        <v>0</v>
      </c>
      <c r="M37" s="69">
        <v>0</v>
      </c>
    </row>
    <row r="38" spans="1:13" ht="15.75" x14ac:dyDescent="0.25">
      <c r="A38" s="61" t="s">
        <v>77</v>
      </c>
      <c r="B38" s="82" t="s">
        <v>78</v>
      </c>
      <c r="C38" s="83"/>
      <c r="D38" s="83"/>
      <c r="E38" s="83"/>
      <c r="F38" s="83"/>
      <c r="G38" s="84"/>
      <c r="H38" s="64" t="s">
        <v>79</v>
      </c>
      <c r="I38" s="72">
        <v>53</v>
      </c>
      <c r="J38" s="78" t="s">
        <v>80</v>
      </c>
      <c r="K38" s="74">
        <v>1.7924528301886793</v>
      </c>
      <c r="L38" s="73"/>
      <c r="M38" s="69">
        <v>0</v>
      </c>
    </row>
    <row r="39" spans="1:13" ht="15.75" x14ac:dyDescent="0.25">
      <c r="A39" s="61" t="s">
        <v>81</v>
      </c>
      <c r="B39" s="85" t="s">
        <v>82</v>
      </c>
      <c r="C39" s="86"/>
      <c r="D39" s="86"/>
      <c r="E39" s="86"/>
      <c r="F39" s="86"/>
      <c r="G39" s="86"/>
      <c r="H39" s="64" t="s">
        <v>83</v>
      </c>
      <c r="I39" s="72">
        <v>85</v>
      </c>
      <c r="J39" s="78" t="s">
        <v>46</v>
      </c>
      <c r="K39" s="74">
        <v>1.9647058823529411</v>
      </c>
      <c r="L39" s="73"/>
      <c r="M39" s="69">
        <v>0</v>
      </c>
    </row>
    <row r="40" spans="1:13" ht="15.75" x14ac:dyDescent="0.25">
      <c r="A40" s="61" t="s">
        <v>84</v>
      </c>
      <c r="B40" s="62" t="s">
        <v>85</v>
      </c>
      <c r="C40" s="62"/>
      <c r="D40" s="62"/>
      <c r="E40" s="62"/>
      <c r="F40" s="62"/>
      <c r="G40" s="63"/>
      <c r="H40" s="64" t="s">
        <v>86</v>
      </c>
      <c r="I40" s="65">
        <f>SUM(I41:I44)</f>
        <v>1228</v>
      </c>
      <c r="J40" s="66"/>
      <c r="K40" s="67">
        <f>IF(SUM(I41:I44)=0,0,SUMPRODUCT(K41:K44,I41:I44)/SUM(I41:I44))</f>
        <v>1.2459283387622151</v>
      </c>
      <c r="L40" s="68">
        <f>SUM(L41:L44)</f>
        <v>1</v>
      </c>
      <c r="M40" s="69">
        <v>8.1433224755700329E-4</v>
      </c>
    </row>
    <row r="41" spans="1:13" ht="15.75" x14ac:dyDescent="0.25">
      <c r="A41" s="61" t="s">
        <v>87</v>
      </c>
      <c r="B41" s="62" t="s">
        <v>88</v>
      </c>
      <c r="C41" s="62"/>
      <c r="D41" s="62"/>
      <c r="E41" s="62"/>
      <c r="F41" s="62"/>
      <c r="G41" s="63"/>
      <c r="H41" s="64" t="s">
        <v>89</v>
      </c>
      <c r="I41" s="72"/>
      <c r="J41" s="73" t="s">
        <v>46</v>
      </c>
      <c r="K41" s="74"/>
      <c r="L41" s="73"/>
      <c r="M41" s="69">
        <v>0</v>
      </c>
    </row>
    <row r="42" spans="1:13" ht="15.75" x14ac:dyDescent="0.25">
      <c r="A42" s="61" t="s">
        <v>90</v>
      </c>
      <c r="B42" s="62" t="s">
        <v>91</v>
      </c>
      <c r="C42" s="62"/>
      <c r="D42" s="62"/>
      <c r="E42" s="62"/>
      <c r="F42" s="62"/>
      <c r="G42" s="63"/>
      <c r="H42" s="64" t="s">
        <v>92</v>
      </c>
      <c r="I42" s="72">
        <v>146</v>
      </c>
      <c r="J42" s="73" t="s">
        <v>46</v>
      </c>
      <c r="K42" s="74">
        <v>1.0205479452054795</v>
      </c>
      <c r="L42" s="73"/>
      <c r="M42" s="69">
        <v>0</v>
      </c>
    </row>
    <row r="43" spans="1:13" ht="15.75" x14ac:dyDescent="0.25">
      <c r="A43" s="61" t="s">
        <v>93</v>
      </c>
      <c r="B43" s="62" t="s">
        <v>94</v>
      </c>
      <c r="C43" s="62"/>
      <c r="D43" s="62"/>
      <c r="E43" s="62"/>
      <c r="F43" s="62"/>
      <c r="G43" s="63"/>
      <c r="H43" s="64" t="s">
        <v>95</v>
      </c>
      <c r="I43" s="72">
        <v>1064</v>
      </c>
      <c r="J43" s="73" t="s">
        <v>46</v>
      </c>
      <c r="K43" s="74">
        <v>1.1625939849624061</v>
      </c>
      <c r="L43" s="73">
        <v>1</v>
      </c>
      <c r="M43" s="69">
        <v>9.3984962406015032E-4</v>
      </c>
    </row>
    <row r="44" spans="1:13" ht="15.75" x14ac:dyDescent="0.25">
      <c r="A44" s="61" t="s">
        <v>96</v>
      </c>
      <c r="B44" s="62" t="s">
        <v>97</v>
      </c>
      <c r="C44" s="62"/>
      <c r="D44" s="62"/>
      <c r="E44" s="62"/>
      <c r="F44" s="62"/>
      <c r="G44" s="63"/>
      <c r="H44" s="64" t="s">
        <v>98</v>
      </c>
      <c r="I44" s="72">
        <v>18</v>
      </c>
      <c r="J44" s="73" t="s">
        <v>46</v>
      </c>
      <c r="K44" s="74">
        <v>8</v>
      </c>
      <c r="L44" s="73"/>
      <c r="M44" s="69">
        <v>0</v>
      </c>
    </row>
    <row r="45" spans="1:13" ht="15.75" x14ac:dyDescent="0.25">
      <c r="A45" s="61" t="s">
        <v>99</v>
      </c>
      <c r="B45" s="82" t="s">
        <v>100</v>
      </c>
      <c r="C45" s="87"/>
      <c r="D45" s="87"/>
      <c r="E45" s="87"/>
      <c r="F45" s="87"/>
      <c r="G45" s="87"/>
      <c r="H45" s="64" t="s">
        <v>101</v>
      </c>
      <c r="I45" s="65">
        <f>SUM(I46,I47,I50)</f>
        <v>425</v>
      </c>
      <c r="J45" s="66"/>
      <c r="K45" s="67">
        <f>IF(SUM(I46:I47,I50)=0,0,(K46*I46+K47*I47+K50*I50)/SUM(I46:I47,I50))</f>
        <v>20.882352941176471</v>
      </c>
      <c r="L45" s="68">
        <f>SUM(L46,L47,L50)</f>
        <v>0</v>
      </c>
      <c r="M45" s="69">
        <v>0</v>
      </c>
    </row>
    <row r="46" spans="1:13" ht="31.5" x14ac:dyDescent="0.25">
      <c r="A46" s="61" t="s">
        <v>102</v>
      </c>
      <c r="B46" s="88" t="s">
        <v>103</v>
      </c>
      <c r="C46" s="87"/>
      <c r="D46" s="87"/>
      <c r="E46" s="87"/>
      <c r="F46" s="87"/>
      <c r="G46" s="87"/>
      <c r="H46" s="64" t="s">
        <v>104</v>
      </c>
      <c r="I46" s="72">
        <v>331</v>
      </c>
      <c r="J46" s="73" t="s">
        <v>105</v>
      </c>
      <c r="K46" s="74">
        <v>26.429003021148038</v>
      </c>
      <c r="L46" s="73"/>
      <c r="M46" s="69">
        <v>0</v>
      </c>
    </row>
    <row r="47" spans="1:13" ht="15.75" x14ac:dyDescent="0.25">
      <c r="A47" s="61" t="s">
        <v>106</v>
      </c>
      <c r="B47" s="82" t="s">
        <v>107</v>
      </c>
      <c r="C47" s="87"/>
      <c r="D47" s="87"/>
      <c r="E47" s="87"/>
      <c r="F47" s="87"/>
      <c r="G47" s="87"/>
      <c r="H47" s="64" t="s">
        <v>108</v>
      </c>
      <c r="I47" s="65">
        <f>SUM(I48:I49)</f>
        <v>94</v>
      </c>
      <c r="J47" s="66"/>
      <c r="K47" s="67">
        <f>IF(SUM(I48:I49)=0,0,SUMPRODUCT(K48:K49,I48:I49)/SUM(I48:I49))</f>
        <v>1.3510638297872339</v>
      </c>
      <c r="L47" s="68">
        <f>SUM(L48:L49)</f>
        <v>0</v>
      </c>
      <c r="M47" s="69">
        <v>0</v>
      </c>
    </row>
    <row r="48" spans="1:13" ht="15.75" x14ac:dyDescent="0.25">
      <c r="A48" s="61" t="s">
        <v>109</v>
      </c>
      <c r="B48" s="82" t="s">
        <v>110</v>
      </c>
      <c r="C48" s="83"/>
      <c r="D48" s="83"/>
      <c r="E48" s="83"/>
      <c r="F48" s="83"/>
      <c r="G48" s="84"/>
      <c r="H48" s="64" t="s">
        <v>111</v>
      </c>
      <c r="I48" s="72">
        <v>43</v>
      </c>
      <c r="J48" s="73" t="s">
        <v>112</v>
      </c>
      <c r="K48" s="74">
        <v>1.1162790697674418</v>
      </c>
      <c r="L48" s="73"/>
      <c r="M48" s="69">
        <v>0</v>
      </c>
    </row>
    <row r="49" spans="1:13" ht="15.75" x14ac:dyDescent="0.25">
      <c r="A49" s="61" t="s">
        <v>113</v>
      </c>
      <c r="B49" s="85" t="s">
        <v>82</v>
      </c>
      <c r="C49" s="86"/>
      <c r="D49" s="86"/>
      <c r="E49" s="86"/>
      <c r="F49" s="86"/>
      <c r="G49" s="86"/>
      <c r="H49" s="64" t="s">
        <v>114</v>
      </c>
      <c r="I49" s="72">
        <v>51</v>
      </c>
      <c r="J49" s="73" t="s">
        <v>115</v>
      </c>
      <c r="K49" s="74">
        <v>1.5490196078431373</v>
      </c>
      <c r="L49" s="73"/>
      <c r="M49" s="69">
        <v>0</v>
      </c>
    </row>
    <row r="50" spans="1:13" ht="15.75" x14ac:dyDescent="0.25">
      <c r="A50" s="61" t="s">
        <v>116</v>
      </c>
      <c r="B50" s="89" t="s">
        <v>117</v>
      </c>
      <c r="C50" s="90"/>
      <c r="D50" s="90"/>
      <c r="E50" s="90"/>
      <c r="F50" s="90"/>
      <c r="G50" s="90"/>
      <c r="H50" s="64" t="s">
        <v>118</v>
      </c>
      <c r="I50" s="65">
        <f>SUM(I51:I52)</f>
        <v>0</v>
      </c>
      <c r="J50" s="66"/>
      <c r="K50" s="67">
        <f>IF(SUM(I51:I52)=0,0,SUMPRODUCT(K51:K52,I51:I52)/SUM(I51:I52))</f>
        <v>0</v>
      </c>
      <c r="L50" s="68">
        <f>SUM(L51:L52)</f>
        <v>0</v>
      </c>
      <c r="M50" s="69">
        <v>0</v>
      </c>
    </row>
    <row r="51" spans="1:13" ht="15.75" x14ac:dyDescent="0.25">
      <c r="A51" s="61" t="s">
        <v>119</v>
      </c>
      <c r="B51" s="82" t="s">
        <v>78</v>
      </c>
      <c r="C51" s="83"/>
      <c r="D51" s="83"/>
      <c r="E51" s="83"/>
      <c r="F51" s="83"/>
      <c r="G51" s="84"/>
      <c r="H51" s="64" t="s">
        <v>120</v>
      </c>
      <c r="I51" s="91"/>
      <c r="J51" s="78" t="s">
        <v>80</v>
      </c>
      <c r="K51" s="74"/>
      <c r="L51" s="92"/>
      <c r="M51" s="69">
        <v>0</v>
      </c>
    </row>
    <row r="52" spans="1:13" ht="15.75" x14ac:dyDescent="0.25">
      <c r="A52" s="61" t="s">
        <v>121</v>
      </c>
      <c r="B52" s="85" t="s">
        <v>82</v>
      </c>
      <c r="C52" s="86"/>
      <c r="D52" s="86"/>
      <c r="E52" s="86"/>
      <c r="F52" s="86"/>
      <c r="G52" s="86"/>
      <c r="H52" s="64" t="s">
        <v>122</v>
      </c>
      <c r="I52" s="93"/>
      <c r="J52" s="78" t="s">
        <v>46</v>
      </c>
      <c r="K52" s="74"/>
      <c r="L52" s="94"/>
      <c r="M52" s="69">
        <v>0</v>
      </c>
    </row>
    <row r="53" spans="1:13" ht="15.75" x14ac:dyDescent="0.25">
      <c r="A53" s="61" t="s">
        <v>123</v>
      </c>
      <c r="B53" s="88" t="s">
        <v>124</v>
      </c>
      <c r="C53" s="87"/>
      <c r="D53" s="87"/>
      <c r="E53" s="87"/>
      <c r="F53" s="87"/>
      <c r="G53" s="95"/>
      <c r="H53" s="64" t="s">
        <v>125</v>
      </c>
      <c r="I53" s="65">
        <f>SUM(I54,I57)</f>
        <v>0</v>
      </c>
      <c r="J53" s="66"/>
      <c r="K53" s="67">
        <f>IF(SUM(I54,I57)=0,0,(K54*I54+K57*I57)/SUM(I54,I57))</f>
        <v>0</v>
      </c>
      <c r="L53" s="68">
        <f>SUM(L54,L57)</f>
        <v>0</v>
      </c>
      <c r="M53" s="69">
        <v>0</v>
      </c>
    </row>
    <row r="54" spans="1:13" ht="15.75" x14ac:dyDescent="0.25">
      <c r="A54" s="61" t="s">
        <v>126</v>
      </c>
      <c r="B54" s="96" t="s">
        <v>127</v>
      </c>
      <c r="C54" s="97"/>
      <c r="D54" s="97"/>
      <c r="E54" s="97"/>
      <c r="F54" s="97"/>
      <c r="G54" s="98"/>
      <c r="H54" s="64" t="s">
        <v>128</v>
      </c>
      <c r="I54" s="65">
        <f>SUM(I55:I56)</f>
        <v>0</v>
      </c>
      <c r="J54" s="66"/>
      <c r="K54" s="67">
        <f>IF(SUM(I55:I56)=0,0,SUMPRODUCT(K55:K56,I55:I56)/SUM(I55:I56))</f>
        <v>0</v>
      </c>
      <c r="L54" s="68">
        <f>SUM(L55:L56)</f>
        <v>0</v>
      </c>
      <c r="M54" s="69">
        <v>0</v>
      </c>
    </row>
    <row r="55" spans="1:13" ht="15.75" x14ac:dyDescent="0.25">
      <c r="A55" s="61" t="s">
        <v>129</v>
      </c>
      <c r="B55" s="82" t="s">
        <v>78</v>
      </c>
      <c r="C55" s="83"/>
      <c r="D55" s="83"/>
      <c r="E55" s="83"/>
      <c r="F55" s="83"/>
      <c r="G55" s="84"/>
      <c r="H55" s="64" t="s">
        <v>130</v>
      </c>
      <c r="I55" s="93"/>
      <c r="J55" s="73" t="s">
        <v>112</v>
      </c>
      <c r="K55" s="74"/>
      <c r="L55" s="99"/>
      <c r="M55" s="69">
        <v>0</v>
      </c>
    </row>
    <row r="56" spans="1:13" ht="15.75" x14ac:dyDescent="0.25">
      <c r="A56" s="61" t="s">
        <v>131</v>
      </c>
      <c r="B56" s="85" t="s">
        <v>82</v>
      </c>
      <c r="C56" s="86"/>
      <c r="D56" s="86"/>
      <c r="E56" s="86"/>
      <c r="F56" s="86"/>
      <c r="G56" s="86"/>
      <c r="H56" s="64" t="s">
        <v>132</v>
      </c>
      <c r="I56" s="93"/>
      <c r="J56" s="73" t="s">
        <v>115</v>
      </c>
      <c r="K56" s="74"/>
      <c r="L56" s="94"/>
      <c r="M56" s="69">
        <v>0</v>
      </c>
    </row>
    <row r="57" spans="1:13" ht="15.75" x14ac:dyDescent="0.25">
      <c r="A57" s="61" t="s">
        <v>133</v>
      </c>
      <c r="B57" s="100" t="s">
        <v>134</v>
      </c>
      <c r="C57" s="101"/>
      <c r="D57" s="101"/>
      <c r="E57" s="101"/>
      <c r="F57" s="101"/>
      <c r="G57" s="101"/>
      <c r="H57" s="64" t="s">
        <v>135</v>
      </c>
      <c r="I57" s="102"/>
      <c r="J57" s="78" t="s">
        <v>80</v>
      </c>
      <c r="K57" s="74"/>
      <c r="L57" s="99"/>
      <c r="M57" s="69">
        <v>0</v>
      </c>
    </row>
    <row r="58" spans="1:13" ht="15.75" x14ac:dyDescent="0.25">
      <c r="A58" s="61" t="s">
        <v>136</v>
      </c>
      <c r="B58" s="82" t="s">
        <v>137</v>
      </c>
      <c r="C58" s="87"/>
      <c r="D58" s="87"/>
      <c r="E58" s="87"/>
      <c r="F58" s="87"/>
      <c r="G58" s="87"/>
      <c r="H58" s="64" t="s">
        <v>138</v>
      </c>
      <c r="I58" s="65">
        <f>SUM(I59:I61)</f>
        <v>143</v>
      </c>
      <c r="J58" s="66"/>
      <c r="K58" s="67">
        <f>IF(SUM(I59:I61)=0,0,SUMPRODUCT(K59:K61,I59:I61)/SUM(I59:I61))</f>
        <v>4.3216783216783217</v>
      </c>
      <c r="L58" s="68">
        <f>SUM(L59:L61)</f>
        <v>0</v>
      </c>
      <c r="M58" s="69">
        <v>0</v>
      </c>
    </row>
    <row r="59" spans="1:13" ht="15.75" x14ac:dyDescent="0.25">
      <c r="A59" s="61" t="s">
        <v>139</v>
      </c>
      <c r="B59" s="75" t="s">
        <v>140</v>
      </c>
      <c r="C59" s="76"/>
      <c r="D59" s="76"/>
      <c r="E59" s="76"/>
      <c r="F59" s="76"/>
      <c r="G59" s="77"/>
      <c r="H59" s="64" t="s">
        <v>141</v>
      </c>
      <c r="I59" s="93">
        <v>2</v>
      </c>
      <c r="J59" s="78" t="s">
        <v>142</v>
      </c>
      <c r="K59" s="103">
        <v>13</v>
      </c>
      <c r="L59" s="99"/>
      <c r="M59" s="69">
        <v>0</v>
      </c>
    </row>
    <row r="60" spans="1:13" ht="15.75" x14ac:dyDescent="0.25">
      <c r="A60" s="61" t="s">
        <v>143</v>
      </c>
      <c r="B60" s="75" t="s">
        <v>144</v>
      </c>
      <c r="C60" s="76"/>
      <c r="D60" s="76"/>
      <c r="E60" s="76"/>
      <c r="F60" s="76"/>
      <c r="G60" s="77"/>
      <c r="H60" s="64" t="s">
        <v>145</v>
      </c>
      <c r="I60" s="93"/>
      <c r="J60" s="78" t="s">
        <v>46</v>
      </c>
      <c r="K60" s="103"/>
      <c r="L60" s="99"/>
      <c r="M60" s="69">
        <v>0</v>
      </c>
    </row>
    <row r="61" spans="1:13" ht="15.75" x14ac:dyDescent="0.25">
      <c r="A61" s="61" t="s">
        <v>146</v>
      </c>
      <c r="B61" s="75" t="s">
        <v>147</v>
      </c>
      <c r="C61" s="76"/>
      <c r="D61" s="76"/>
      <c r="E61" s="76"/>
      <c r="F61" s="76"/>
      <c r="G61" s="77"/>
      <c r="H61" s="64" t="s">
        <v>148</v>
      </c>
      <c r="I61" s="93">
        <v>141</v>
      </c>
      <c r="J61" s="78" t="s">
        <v>46</v>
      </c>
      <c r="K61" s="103">
        <v>4.1985815602836878</v>
      </c>
      <c r="L61" s="99"/>
      <c r="M61" s="69">
        <v>0</v>
      </c>
    </row>
    <row r="62" spans="1:13" ht="15.75" x14ac:dyDescent="0.25">
      <c r="A62" s="61" t="s">
        <v>149</v>
      </c>
      <c r="B62" s="75" t="s">
        <v>150</v>
      </c>
      <c r="C62" s="76"/>
      <c r="D62" s="76"/>
      <c r="E62" s="76"/>
      <c r="F62" s="76"/>
      <c r="G62" s="77"/>
      <c r="H62" s="64" t="s">
        <v>151</v>
      </c>
      <c r="I62" s="65">
        <f>SUM(I63:I65)</f>
        <v>228</v>
      </c>
      <c r="J62" s="66"/>
      <c r="K62" s="67">
        <f>IF(SUM(I63:I65)=0,0,SUMPRODUCT(K63:K65,I63:I65)/SUM(I63:I65))</f>
        <v>18.19736842105263</v>
      </c>
      <c r="L62" s="68">
        <f>SUM(L63:L65)</f>
        <v>12</v>
      </c>
      <c r="M62" s="69">
        <v>5.2631578947368418E-2</v>
      </c>
    </row>
    <row r="63" spans="1:13" ht="15.75" x14ac:dyDescent="0.25">
      <c r="A63" s="61" t="s">
        <v>152</v>
      </c>
      <c r="B63" s="75" t="s">
        <v>153</v>
      </c>
      <c r="C63" s="76"/>
      <c r="D63" s="76"/>
      <c r="E63" s="76"/>
      <c r="F63" s="76"/>
      <c r="G63" s="77"/>
      <c r="H63" s="64" t="s">
        <v>154</v>
      </c>
      <c r="I63" s="93">
        <v>228</v>
      </c>
      <c r="J63" s="73" t="s">
        <v>155</v>
      </c>
      <c r="K63" s="103">
        <v>18.19736842105263</v>
      </c>
      <c r="L63" s="94">
        <v>12</v>
      </c>
      <c r="M63" s="69">
        <v>5.2631578947368418E-2</v>
      </c>
    </row>
    <row r="64" spans="1:13" ht="15.75" x14ac:dyDescent="0.25">
      <c r="A64" s="61" t="s">
        <v>156</v>
      </c>
      <c r="B64" s="75" t="s">
        <v>157</v>
      </c>
      <c r="C64" s="76"/>
      <c r="D64" s="76"/>
      <c r="E64" s="76"/>
      <c r="F64" s="76"/>
      <c r="G64" s="77"/>
      <c r="H64" s="64" t="s">
        <v>158</v>
      </c>
      <c r="I64" s="93"/>
      <c r="J64" s="73" t="s">
        <v>80</v>
      </c>
      <c r="K64" s="103"/>
      <c r="L64" s="94"/>
      <c r="M64" s="69">
        <v>0</v>
      </c>
    </row>
    <row r="65" spans="1:13" ht="15.75" x14ac:dyDescent="0.25">
      <c r="A65" s="61" t="s">
        <v>159</v>
      </c>
      <c r="B65" s="75" t="s">
        <v>160</v>
      </c>
      <c r="C65" s="76"/>
      <c r="D65" s="76"/>
      <c r="E65" s="76"/>
      <c r="F65" s="76"/>
      <c r="G65" s="77"/>
      <c r="H65" s="64" t="s">
        <v>161</v>
      </c>
      <c r="I65" s="93"/>
      <c r="J65" s="73" t="s">
        <v>59</v>
      </c>
      <c r="K65" s="103"/>
      <c r="L65" s="94"/>
      <c r="M65" s="69">
        <v>0</v>
      </c>
    </row>
    <row r="66" spans="1:13" ht="15.75" x14ac:dyDescent="0.25">
      <c r="A66" s="61" t="s">
        <v>162</v>
      </c>
      <c r="B66" s="75" t="s">
        <v>163</v>
      </c>
      <c r="C66" s="76"/>
      <c r="D66" s="76"/>
      <c r="E66" s="76"/>
      <c r="F66" s="76"/>
      <c r="G66" s="77"/>
      <c r="H66" s="64" t="s">
        <v>164</v>
      </c>
      <c r="I66" s="93">
        <v>394</v>
      </c>
      <c r="J66" s="73" t="s">
        <v>165</v>
      </c>
      <c r="K66" s="103">
        <v>33.281725888324871</v>
      </c>
      <c r="L66" s="94"/>
      <c r="M66" s="69">
        <v>0</v>
      </c>
    </row>
    <row r="67" spans="1:13" ht="15.75" x14ac:dyDescent="0.25">
      <c r="A67" s="57" t="s">
        <v>166</v>
      </c>
      <c r="B67" s="57"/>
      <c r="C67" s="57"/>
      <c r="D67" s="57"/>
      <c r="E67" s="57"/>
      <c r="F67" s="57"/>
      <c r="G67" s="57"/>
      <c r="H67" s="64" t="s">
        <v>167</v>
      </c>
      <c r="I67" s="65">
        <f>I27+I40+I45+I53+I58+I62+I66</f>
        <v>2953</v>
      </c>
      <c r="J67" s="66"/>
      <c r="K67" s="66"/>
      <c r="L67" s="68">
        <f>L27+L40+L45+L53+L58+L62+L66</f>
        <v>13</v>
      </c>
      <c r="M67" s="69">
        <v>4.4023027429732475E-3</v>
      </c>
    </row>
    <row r="68" spans="1:13" ht="15.75" x14ac:dyDescent="0.25">
      <c r="A68" s="104"/>
      <c r="B68" s="104"/>
      <c r="C68" s="104"/>
      <c r="D68" s="104"/>
      <c r="E68" s="104"/>
      <c r="F68" s="104"/>
      <c r="G68" s="104"/>
      <c r="H68" s="105"/>
      <c r="I68" s="106"/>
      <c r="J68" s="107"/>
      <c r="K68" s="107"/>
      <c r="L68" s="108"/>
      <c r="M68" s="108"/>
    </row>
    <row r="69" spans="1:13" ht="15.75" x14ac:dyDescent="0.25">
      <c r="A69" s="109">
        <v>2</v>
      </c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3" ht="15.75" x14ac:dyDescent="0.25">
      <c r="A70" s="110" t="s">
        <v>168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</row>
    <row r="71" spans="1:13" ht="15.75" x14ac:dyDescent="0.25">
      <c r="A71" s="111" t="s">
        <v>169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3" ht="15.75" x14ac:dyDescent="0.25">
      <c r="A72" s="112"/>
      <c r="B72" s="113"/>
      <c r="C72" s="114"/>
      <c r="D72" s="114"/>
      <c r="E72" s="114"/>
      <c r="F72" s="114"/>
      <c r="G72" s="114"/>
      <c r="H72" s="115"/>
      <c r="J72" s="116"/>
      <c r="K72" s="117"/>
      <c r="L72" s="117"/>
      <c r="M72" s="117"/>
    </row>
    <row r="73" spans="1:13" ht="15.75" x14ac:dyDescent="0.25">
      <c r="A73" s="112"/>
      <c r="B73" s="113"/>
      <c r="C73" s="114"/>
      <c r="D73" s="114"/>
      <c r="E73" s="114"/>
      <c r="F73" s="114"/>
      <c r="G73" s="114"/>
      <c r="H73" s="115"/>
      <c r="J73" s="116"/>
      <c r="K73" s="117"/>
      <c r="L73" s="117"/>
      <c r="M73" s="117"/>
    </row>
    <row r="74" spans="1:13" ht="126" x14ac:dyDescent="0.25">
      <c r="A74" s="118" t="s">
        <v>170</v>
      </c>
      <c r="B74" s="57" t="s">
        <v>171</v>
      </c>
      <c r="C74" s="57"/>
      <c r="D74" s="57"/>
      <c r="E74" s="57"/>
      <c r="F74" s="57"/>
      <c r="G74" s="57"/>
      <c r="H74" s="119" t="s">
        <v>31</v>
      </c>
      <c r="I74" s="119" t="s">
        <v>172</v>
      </c>
      <c r="J74" s="119" t="s">
        <v>173</v>
      </c>
      <c r="K74" s="117"/>
      <c r="L74" s="117"/>
      <c r="M74" s="117"/>
    </row>
    <row r="75" spans="1:13" ht="15.75" x14ac:dyDescent="0.25">
      <c r="A75" s="119" t="s">
        <v>37</v>
      </c>
      <c r="B75" s="57" t="s">
        <v>38</v>
      </c>
      <c r="C75" s="57"/>
      <c r="D75" s="57"/>
      <c r="E75" s="57"/>
      <c r="F75" s="57"/>
      <c r="G75" s="120" t="s">
        <v>39</v>
      </c>
      <c r="H75" s="121" t="s">
        <v>174</v>
      </c>
      <c r="I75" s="119">
        <v>1</v>
      </c>
      <c r="J75" s="122">
        <v>2</v>
      </c>
      <c r="K75" s="117"/>
      <c r="L75" s="117"/>
      <c r="M75" s="117"/>
    </row>
    <row r="76" spans="1:13" ht="15.75" x14ac:dyDescent="0.25">
      <c r="A76" s="123" t="s">
        <v>175</v>
      </c>
      <c r="B76" s="62" t="s">
        <v>176</v>
      </c>
      <c r="C76" s="62"/>
      <c r="D76" s="62"/>
      <c r="E76" s="62"/>
      <c r="F76" s="62"/>
      <c r="G76" s="119" t="s">
        <v>46</v>
      </c>
      <c r="H76" s="64" t="s">
        <v>177</v>
      </c>
      <c r="I76" s="73"/>
      <c r="J76" s="78"/>
      <c r="K76" s="117"/>
      <c r="L76" s="117"/>
      <c r="M76" s="117"/>
    </row>
    <row r="77" spans="1:13" ht="15.75" x14ac:dyDescent="0.25">
      <c r="A77" s="123" t="s">
        <v>178</v>
      </c>
      <c r="B77" s="62" t="s">
        <v>179</v>
      </c>
      <c r="C77" s="62"/>
      <c r="D77" s="62"/>
      <c r="E77" s="62"/>
      <c r="F77" s="62"/>
      <c r="G77" s="119" t="s">
        <v>46</v>
      </c>
      <c r="H77" s="64" t="s">
        <v>180</v>
      </c>
      <c r="I77" s="73"/>
      <c r="J77" s="78"/>
      <c r="K77" s="117"/>
      <c r="L77" s="117"/>
      <c r="M77" s="117"/>
    </row>
    <row r="78" spans="1:13" ht="15.75" x14ac:dyDescent="0.25">
      <c r="A78" s="123" t="s">
        <v>181</v>
      </c>
      <c r="B78" s="62" t="s">
        <v>182</v>
      </c>
      <c r="C78" s="62"/>
      <c r="D78" s="62"/>
      <c r="E78" s="62"/>
      <c r="F78" s="62"/>
      <c r="G78" s="119" t="s">
        <v>46</v>
      </c>
      <c r="H78" s="64" t="s">
        <v>183</v>
      </c>
      <c r="I78" s="73"/>
      <c r="J78" s="78"/>
      <c r="K78" s="117"/>
      <c r="L78" s="117"/>
      <c r="M78" s="117"/>
    </row>
    <row r="79" spans="1:13" ht="15.75" x14ac:dyDescent="0.25">
      <c r="A79" s="123" t="s">
        <v>184</v>
      </c>
      <c r="B79" s="62" t="s">
        <v>185</v>
      </c>
      <c r="C79" s="62"/>
      <c r="D79" s="62"/>
      <c r="E79" s="62"/>
      <c r="F79" s="62"/>
      <c r="G79" s="119" t="s">
        <v>46</v>
      </c>
      <c r="H79" s="64" t="s">
        <v>186</v>
      </c>
      <c r="I79" s="73"/>
      <c r="J79" s="78"/>
      <c r="K79" s="117"/>
      <c r="L79" s="117"/>
      <c r="M79" s="117"/>
    </row>
    <row r="80" spans="1:13" ht="15.75" x14ac:dyDescent="0.25">
      <c r="A80" s="123" t="s">
        <v>187</v>
      </c>
      <c r="B80" s="62" t="s">
        <v>188</v>
      </c>
      <c r="C80" s="62"/>
      <c r="D80" s="62"/>
      <c r="E80" s="62"/>
      <c r="F80" s="62"/>
      <c r="G80" s="119" t="s">
        <v>59</v>
      </c>
      <c r="H80" s="64" t="s">
        <v>189</v>
      </c>
      <c r="I80" s="73"/>
      <c r="J80" s="78"/>
      <c r="K80" s="117"/>
      <c r="L80" s="117"/>
      <c r="M80" s="117"/>
    </row>
    <row r="81" spans="1:13" ht="15.75" x14ac:dyDescent="0.25">
      <c r="A81" s="123" t="s">
        <v>190</v>
      </c>
      <c r="B81" s="62" t="s">
        <v>191</v>
      </c>
      <c r="C81" s="62"/>
      <c r="D81" s="62"/>
      <c r="E81" s="62"/>
      <c r="F81" s="62"/>
      <c r="G81" s="119" t="s">
        <v>46</v>
      </c>
      <c r="H81" s="64" t="s">
        <v>192</v>
      </c>
      <c r="I81" s="73"/>
      <c r="J81" s="78"/>
      <c r="K81" s="117"/>
      <c r="L81" s="117"/>
      <c r="M81" s="117"/>
    </row>
    <row r="82" spans="1:13" ht="15.75" x14ac:dyDescent="0.25">
      <c r="A82" s="123" t="s">
        <v>193</v>
      </c>
      <c r="B82" s="62" t="s">
        <v>194</v>
      </c>
      <c r="C82" s="62"/>
      <c r="D82" s="62"/>
      <c r="E82" s="62"/>
      <c r="F82" s="62"/>
      <c r="G82" s="119" t="s">
        <v>59</v>
      </c>
      <c r="H82" s="64" t="s">
        <v>195</v>
      </c>
      <c r="I82" s="73"/>
      <c r="J82" s="78"/>
      <c r="K82" s="117"/>
      <c r="L82" s="117"/>
      <c r="M82" s="117"/>
    </row>
    <row r="83" spans="1:13" ht="94.5" x14ac:dyDescent="0.25">
      <c r="A83" s="123" t="s">
        <v>196</v>
      </c>
      <c r="B83" s="62" t="s">
        <v>197</v>
      </c>
      <c r="C83" s="62"/>
      <c r="D83" s="62"/>
      <c r="E83" s="62"/>
      <c r="F83" s="62"/>
      <c r="G83" s="119" t="s">
        <v>69</v>
      </c>
      <c r="H83" s="64" t="s">
        <v>198</v>
      </c>
      <c r="I83" s="73"/>
      <c r="J83" s="78"/>
      <c r="K83" s="117"/>
      <c r="L83" s="117"/>
      <c r="M83" s="117"/>
    </row>
    <row r="84" spans="1:13" ht="90" x14ac:dyDescent="0.25">
      <c r="A84" s="118" t="s">
        <v>199</v>
      </c>
      <c r="B84" s="63" t="s">
        <v>200</v>
      </c>
      <c r="C84" s="124"/>
      <c r="D84" s="124"/>
      <c r="E84" s="124"/>
      <c r="F84" s="124"/>
      <c r="G84" s="56" t="s">
        <v>73</v>
      </c>
      <c r="H84" s="64" t="s">
        <v>201</v>
      </c>
      <c r="I84" s="73"/>
      <c r="J84" s="78"/>
      <c r="K84" s="117"/>
      <c r="L84" s="117"/>
      <c r="M84" s="117"/>
    </row>
    <row r="85" spans="1:13" ht="15.75" x14ac:dyDescent="0.25">
      <c r="A85" s="123" t="s">
        <v>202</v>
      </c>
      <c r="B85" s="63" t="s">
        <v>203</v>
      </c>
      <c r="C85" s="124"/>
      <c r="D85" s="124"/>
      <c r="E85" s="124"/>
      <c r="F85" s="124"/>
      <c r="G85" s="125"/>
      <c r="H85" s="64" t="s">
        <v>204</v>
      </c>
      <c r="I85" s="68">
        <f>SUM(I86:I87)</f>
        <v>0</v>
      </c>
      <c r="J85" s="68">
        <f>SUM(J86:J87)</f>
        <v>0</v>
      </c>
      <c r="K85" s="117"/>
      <c r="L85" s="117"/>
      <c r="M85" s="117"/>
    </row>
    <row r="86" spans="1:13" ht="31.5" x14ac:dyDescent="0.25">
      <c r="A86" s="118" t="s">
        <v>205</v>
      </c>
      <c r="B86" s="62" t="s">
        <v>206</v>
      </c>
      <c r="C86" s="62"/>
      <c r="D86" s="62"/>
      <c r="E86" s="62"/>
      <c r="F86" s="62"/>
      <c r="G86" s="119" t="s">
        <v>80</v>
      </c>
      <c r="H86" s="64" t="s">
        <v>207</v>
      </c>
      <c r="I86" s="73"/>
      <c r="J86" s="78"/>
      <c r="K86" s="117"/>
      <c r="L86" s="117"/>
      <c r="M86" s="117"/>
    </row>
    <row r="87" spans="1:13" ht="31.5" x14ac:dyDescent="0.25">
      <c r="A87" s="118" t="s">
        <v>208</v>
      </c>
      <c r="B87" s="62" t="s">
        <v>209</v>
      </c>
      <c r="C87" s="62"/>
      <c r="D87" s="62"/>
      <c r="E87" s="62"/>
      <c r="F87" s="62"/>
      <c r="G87" s="119" t="s">
        <v>46</v>
      </c>
      <c r="H87" s="64" t="s">
        <v>210</v>
      </c>
      <c r="I87" s="73"/>
      <c r="J87" s="78"/>
      <c r="K87" s="117"/>
      <c r="L87" s="117"/>
      <c r="M87" s="117"/>
    </row>
    <row r="88" spans="1:13" ht="15.75" x14ac:dyDescent="0.25">
      <c r="A88" s="123" t="s">
        <v>211</v>
      </c>
      <c r="B88" s="62" t="s">
        <v>212</v>
      </c>
      <c r="C88" s="62"/>
      <c r="D88" s="62"/>
      <c r="E88" s="62"/>
      <c r="F88" s="62"/>
      <c r="G88" s="119" t="s">
        <v>46</v>
      </c>
      <c r="H88" s="64" t="s">
        <v>213</v>
      </c>
      <c r="I88" s="73"/>
      <c r="J88" s="78"/>
      <c r="K88" s="117"/>
      <c r="L88" s="117"/>
      <c r="M88" s="117"/>
    </row>
    <row r="89" spans="1:13" ht="15.75" x14ac:dyDescent="0.25">
      <c r="A89" s="123" t="s">
        <v>214</v>
      </c>
      <c r="B89" s="62" t="s">
        <v>215</v>
      </c>
      <c r="C89" s="62"/>
      <c r="D89" s="62"/>
      <c r="E89" s="62"/>
      <c r="F89" s="62"/>
      <c r="G89" s="119" t="s">
        <v>46</v>
      </c>
      <c r="H89" s="64" t="s">
        <v>216</v>
      </c>
      <c r="I89" s="73"/>
      <c r="J89" s="78"/>
      <c r="K89" s="117"/>
      <c r="L89" s="117"/>
      <c r="M89" s="117"/>
    </row>
    <row r="90" spans="1:13" ht="15.75" x14ac:dyDescent="0.25">
      <c r="A90" s="123" t="s">
        <v>217</v>
      </c>
      <c r="B90" s="62" t="s">
        <v>218</v>
      </c>
      <c r="C90" s="62"/>
      <c r="D90" s="62"/>
      <c r="E90" s="62"/>
      <c r="F90" s="62"/>
      <c r="G90" s="119" t="s">
        <v>46</v>
      </c>
      <c r="H90" s="64" t="s">
        <v>219</v>
      </c>
      <c r="I90" s="73"/>
      <c r="J90" s="78"/>
      <c r="K90" s="117"/>
      <c r="L90" s="117"/>
      <c r="M90" s="117"/>
    </row>
    <row r="91" spans="1:13" ht="15.75" x14ac:dyDescent="0.25">
      <c r="A91" s="123" t="s">
        <v>220</v>
      </c>
      <c r="B91" s="62" t="s">
        <v>221</v>
      </c>
      <c r="C91" s="62"/>
      <c r="D91" s="62"/>
      <c r="E91" s="62"/>
      <c r="F91" s="62"/>
      <c r="G91" s="119" t="s">
        <v>46</v>
      </c>
      <c r="H91" s="64" t="s">
        <v>222</v>
      </c>
      <c r="I91" s="73"/>
      <c r="J91" s="78"/>
      <c r="K91" s="117"/>
      <c r="L91" s="117"/>
      <c r="M91" s="117"/>
    </row>
    <row r="92" spans="1:13" ht="47.25" x14ac:dyDescent="0.25">
      <c r="A92" s="123" t="s">
        <v>223</v>
      </c>
      <c r="B92" s="62" t="s">
        <v>224</v>
      </c>
      <c r="C92" s="62"/>
      <c r="D92" s="62"/>
      <c r="E92" s="62"/>
      <c r="F92" s="62"/>
      <c r="G92" s="119" t="s">
        <v>105</v>
      </c>
      <c r="H92" s="64" t="s">
        <v>225</v>
      </c>
      <c r="I92" s="73"/>
      <c r="J92" s="78"/>
      <c r="K92" s="117"/>
      <c r="L92" s="117"/>
      <c r="M92" s="117"/>
    </row>
    <row r="93" spans="1:13" ht="15.75" x14ac:dyDescent="0.25">
      <c r="A93" s="123" t="s">
        <v>226</v>
      </c>
      <c r="B93" s="63" t="s">
        <v>227</v>
      </c>
      <c r="C93" s="124"/>
      <c r="D93" s="124"/>
      <c r="E93" s="124"/>
      <c r="F93" s="124"/>
      <c r="G93" s="125"/>
      <c r="H93" s="64" t="s">
        <v>228</v>
      </c>
      <c r="I93" s="68">
        <f>SUM(I94:I95)</f>
        <v>0</v>
      </c>
      <c r="J93" s="68">
        <f>SUM(J94:J95)</f>
        <v>0</v>
      </c>
      <c r="K93" s="117"/>
      <c r="L93" s="117"/>
      <c r="M93" s="117"/>
    </row>
    <row r="94" spans="1:13" ht="31.5" x14ac:dyDescent="0.25">
      <c r="A94" s="118" t="s">
        <v>229</v>
      </c>
      <c r="B94" s="62" t="s">
        <v>206</v>
      </c>
      <c r="C94" s="62"/>
      <c r="D94" s="62"/>
      <c r="E94" s="62"/>
      <c r="F94" s="62"/>
      <c r="G94" s="119" t="s">
        <v>112</v>
      </c>
      <c r="H94" s="64" t="s">
        <v>230</v>
      </c>
      <c r="I94" s="73"/>
      <c r="J94" s="78"/>
      <c r="K94" s="117"/>
      <c r="L94" s="117"/>
      <c r="M94" s="117"/>
    </row>
    <row r="95" spans="1:13" ht="31.5" x14ac:dyDescent="0.25">
      <c r="A95" s="118" t="s">
        <v>231</v>
      </c>
      <c r="B95" s="62" t="s">
        <v>209</v>
      </c>
      <c r="C95" s="62"/>
      <c r="D95" s="62"/>
      <c r="E95" s="62"/>
      <c r="F95" s="62"/>
      <c r="G95" s="119" t="s">
        <v>115</v>
      </c>
      <c r="H95" s="64" t="s">
        <v>232</v>
      </c>
      <c r="I95" s="73"/>
      <c r="J95" s="78"/>
      <c r="K95" s="117"/>
      <c r="L95" s="117"/>
      <c r="M95" s="117"/>
    </row>
    <row r="96" spans="1:13" ht="15.75" x14ac:dyDescent="0.25">
      <c r="A96" s="123" t="s">
        <v>233</v>
      </c>
      <c r="B96" s="63" t="s">
        <v>234</v>
      </c>
      <c r="C96" s="124"/>
      <c r="D96" s="124"/>
      <c r="E96" s="124"/>
      <c r="F96" s="124"/>
      <c r="G96" s="125"/>
      <c r="H96" s="64" t="s">
        <v>235</v>
      </c>
      <c r="I96" s="68">
        <f>SUM(I97:I98)</f>
        <v>0</v>
      </c>
      <c r="J96" s="68">
        <f>SUM(J97:J98)</f>
        <v>0</v>
      </c>
      <c r="K96" s="117"/>
      <c r="L96" s="117"/>
      <c r="M96" s="117"/>
    </row>
    <row r="97" spans="1:13" ht="31.5" x14ac:dyDescent="0.25">
      <c r="A97" s="118" t="s">
        <v>236</v>
      </c>
      <c r="B97" s="62" t="s">
        <v>206</v>
      </c>
      <c r="C97" s="62"/>
      <c r="D97" s="62"/>
      <c r="E97" s="62"/>
      <c r="F97" s="62"/>
      <c r="G97" s="119" t="s">
        <v>80</v>
      </c>
      <c r="H97" s="64" t="s">
        <v>237</v>
      </c>
      <c r="I97" s="73"/>
      <c r="J97" s="78"/>
      <c r="K97" s="117"/>
      <c r="L97" s="117"/>
      <c r="M97" s="117"/>
    </row>
    <row r="98" spans="1:13" ht="31.5" x14ac:dyDescent="0.25">
      <c r="A98" s="118" t="s">
        <v>238</v>
      </c>
      <c r="B98" s="62" t="s">
        <v>209</v>
      </c>
      <c r="C98" s="62"/>
      <c r="D98" s="62"/>
      <c r="E98" s="62"/>
      <c r="F98" s="62"/>
      <c r="G98" s="119" t="s">
        <v>46</v>
      </c>
      <c r="H98" s="64" t="s">
        <v>239</v>
      </c>
      <c r="I98" s="73"/>
      <c r="J98" s="78"/>
      <c r="K98" s="117"/>
      <c r="L98" s="117"/>
      <c r="M98" s="117"/>
    </row>
    <row r="99" spans="1:13" ht="15.75" x14ac:dyDescent="0.25">
      <c r="A99" s="123" t="s">
        <v>240</v>
      </c>
      <c r="B99" s="63" t="s">
        <v>241</v>
      </c>
      <c r="C99" s="124"/>
      <c r="D99" s="124"/>
      <c r="E99" s="124"/>
      <c r="F99" s="124"/>
      <c r="G99" s="125"/>
      <c r="H99" s="64" t="s">
        <v>242</v>
      </c>
      <c r="I99" s="68">
        <f>SUM(I100:I101)</f>
        <v>0</v>
      </c>
      <c r="J99" s="68">
        <f>SUM(J100:J101)</f>
        <v>0</v>
      </c>
      <c r="K99" s="117"/>
      <c r="L99" s="117"/>
      <c r="M99" s="117"/>
    </row>
    <row r="100" spans="1:13" ht="31.5" x14ac:dyDescent="0.25">
      <c r="A100" s="118" t="s">
        <v>243</v>
      </c>
      <c r="B100" s="62" t="s">
        <v>206</v>
      </c>
      <c r="C100" s="62"/>
      <c r="D100" s="62"/>
      <c r="E100" s="62"/>
      <c r="F100" s="62"/>
      <c r="G100" s="119" t="s">
        <v>112</v>
      </c>
      <c r="H100" s="64" t="s">
        <v>244</v>
      </c>
      <c r="I100" s="73"/>
      <c r="J100" s="78"/>
      <c r="K100" s="117"/>
      <c r="L100" s="117"/>
      <c r="M100" s="117"/>
    </row>
    <row r="101" spans="1:13" ht="31.5" x14ac:dyDescent="0.25">
      <c r="A101" s="118" t="s">
        <v>245</v>
      </c>
      <c r="B101" s="62" t="s">
        <v>209</v>
      </c>
      <c r="C101" s="62"/>
      <c r="D101" s="62"/>
      <c r="E101" s="62"/>
      <c r="F101" s="62"/>
      <c r="G101" s="119" t="s">
        <v>115</v>
      </c>
      <c r="H101" s="64" t="s">
        <v>246</v>
      </c>
      <c r="I101" s="73"/>
      <c r="J101" s="78"/>
      <c r="K101" s="117"/>
      <c r="L101" s="117"/>
      <c r="M101" s="117"/>
    </row>
    <row r="102" spans="1:13" ht="15.75" x14ac:dyDescent="0.25">
      <c r="A102" s="123" t="s">
        <v>247</v>
      </c>
      <c r="B102" s="62" t="s">
        <v>248</v>
      </c>
      <c r="C102" s="62"/>
      <c r="D102" s="62"/>
      <c r="E102" s="62"/>
      <c r="F102" s="62"/>
      <c r="G102" s="119" t="s">
        <v>80</v>
      </c>
      <c r="H102" s="64" t="s">
        <v>249</v>
      </c>
      <c r="I102" s="73"/>
      <c r="J102" s="78"/>
      <c r="K102" s="117"/>
      <c r="L102" s="117"/>
      <c r="M102" s="117"/>
    </row>
    <row r="103" spans="1:13" ht="15.75" x14ac:dyDescent="0.25">
      <c r="A103" s="123" t="s">
        <v>250</v>
      </c>
      <c r="B103" s="62" t="s">
        <v>251</v>
      </c>
      <c r="C103" s="62"/>
      <c r="D103" s="62"/>
      <c r="E103" s="62"/>
      <c r="F103" s="62"/>
      <c r="G103" s="119" t="s">
        <v>142</v>
      </c>
      <c r="H103" s="64" t="s">
        <v>252</v>
      </c>
      <c r="I103" s="73"/>
      <c r="J103" s="78"/>
      <c r="K103" s="117"/>
      <c r="L103" s="117"/>
      <c r="M103" s="117"/>
    </row>
    <row r="104" spans="1:13" ht="15.75" x14ac:dyDescent="0.25">
      <c r="A104" s="123" t="s">
        <v>253</v>
      </c>
      <c r="B104" s="62" t="s">
        <v>254</v>
      </c>
      <c r="C104" s="62"/>
      <c r="D104" s="62"/>
      <c r="E104" s="62"/>
      <c r="F104" s="62"/>
      <c r="G104" s="119" t="s">
        <v>46</v>
      </c>
      <c r="H104" s="64" t="s">
        <v>255</v>
      </c>
      <c r="I104" s="73"/>
      <c r="J104" s="78"/>
      <c r="K104" s="117"/>
      <c r="L104" s="117"/>
      <c r="M104" s="117"/>
    </row>
    <row r="105" spans="1:13" ht="15.75" x14ac:dyDescent="0.25">
      <c r="A105" s="123" t="s">
        <v>256</v>
      </c>
      <c r="B105" s="62" t="s">
        <v>257</v>
      </c>
      <c r="C105" s="62"/>
      <c r="D105" s="62"/>
      <c r="E105" s="62"/>
      <c r="F105" s="62"/>
      <c r="G105" s="119" t="s">
        <v>46</v>
      </c>
      <c r="H105" s="64" t="s">
        <v>258</v>
      </c>
      <c r="I105" s="73"/>
      <c r="J105" s="78"/>
      <c r="K105" s="117"/>
      <c r="L105" s="117"/>
      <c r="M105" s="117"/>
    </row>
    <row r="106" spans="1:13" ht="15.75" x14ac:dyDescent="0.25">
      <c r="A106" s="118" t="s">
        <v>259</v>
      </c>
      <c r="B106" s="62" t="s">
        <v>260</v>
      </c>
      <c r="C106" s="62"/>
      <c r="D106" s="62"/>
      <c r="E106" s="62"/>
      <c r="F106" s="62"/>
      <c r="G106" s="62"/>
      <c r="H106" s="64" t="s">
        <v>261</v>
      </c>
      <c r="I106" s="68">
        <f>SUM(I107:I109)</f>
        <v>0</v>
      </c>
      <c r="J106" s="68">
        <f>SUM(J107:J109)</f>
        <v>0</v>
      </c>
      <c r="K106" s="117"/>
      <c r="L106" s="117"/>
      <c r="M106" s="117"/>
    </row>
    <row r="107" spans="1:13" ht="31.5" x14ac:dyDescent="0.25">
      <c r="A107" s="118" t="s">
        <v>262</v>
      </c>
      <c r="B107" s="62" t="s">
        <v>263</v>
      </c>
      <c r="C107" s="62"/>
      <c r="D107" s="62"/>
      <c r="E107" s="62"/>
      <c r="F107" s="62"/>
      <c r="G107" s="119" t="s">
        <v>155</v>
      </c>
      <c r="H107" s="64" t="s">
        <v>264</v>
      </c>
      <c r="I107" s="73"/>
      <c r="J107" s="78"/>
      <c r="K107" s="117"/>
      <c r="L107" s="117"/>
      <c r="M107" s="117"/>
    </row>
    <row r="108" spans="1:13" ht="31.5" x14ac:dyDescent="0.25">
      <c r="A108" s="118" t="s">
        <v>265</v>
      </c>
      <c r="B108" s="62" t="s">
        <v>266</v>
      </c>
      <c r="C108" s="62"/>
      <c r="D108" s="62"/>
      <c r="E108" s="62"/>
      <c r="F108" s="62"/>
      <c r="G108" s="119" t="s">
        <v>80</v>
      </c>
      <c r="H108" s="64" t="s">
        <v>267</v>
      </c>
      <c r="I108" s="73"/>
      <c r="J108" s="78"/>
      <c r="K108" s="117"/>
      <c r="L108" s="117"/>
      <c r="M108" s="117"/>
    </row>
    <row r="109" spans="1:13" ht="31.5" x14ac:dyDescent="0.25">
      <c r="A109" s="118" t="s">
        <v>268</v>
      </c>
      <c r="B109" s="62" t="s">
        <v>269</v>
      </c>
      <c r="C109" s="62"/>
      <c r="D109" s="62"/>
      <c r="E109" s="62"/>
      <c r="F109" s="62"/>
      <c r="G109" s="119" t="s">
        <v>59</v>
      </c>
      <c r="H109" s="64" t="s">
        <v>270</v>
      </c>
      <c r="I109" s="73"/>
      <c r="J109" s="78"/>
      <c r="K109" s="117"/>
      <c r="L109" s="117"/>
      <c r="M109" s="117"/>
    </row>
    <row r="110" spans="1:13" ht="15.75" x14ac:dyDescent="0.25">
      <c r="A110" s="118" t="s">
        <v>271</v>
      </c>
      <c r="B110" s="62" t="s">
        <v>272</v>
      </c>
      <c r="C110" s="62"/>
      <c r="D110" s="62"/>
      <c r="E110" s="62"/>
      <c r="F110" s="62"/>
      <c r="G110" s="119" t="s">
        <v>165</v>
      </c>
      <c r="H110" s="64" t="s">
        <v>273</v>
      </c>
      <c r="I110" s="73"/>
      <c r="J110" s="78"/>
      <c r="K110" s="117"/>
      <c r="L110" s="117"/>
      <c r="M110" s="117"/>
    </row>
    <row r="111" spans="1:13" ht="15.75" x14ac:dyDescent="0.25">
      <c r="A111" s="57" t="s">
        <v>166</v>
      </c>
      <c r="B111" s="57"/>
      <c r="C111" s="57"/>
      <c r="D111" s="57"/>
      <c r="E111" s="57"/>
      <c r="F111" s="57"/>
      <c r="G111" s="57"/>
      <c r="H111" s="64" t="s">
        <v>274</v>
      </c>
      <c r="I111" s="68">
        <f>SUM(I76:I84,I85,I88:I93,I96,I102:I106,I110,I99)</f>
        <v>0</v>
      </c>
      <c r="J111" s="68">
        <f>SUM(J76:J84,J85,J88:J93,J96,J102:J106,J110,J99)</f>
        <v>0</v>
      </c>
      <c r="K111" s="117"/>
      <c r="L111" s="117"/>
      <c r="M111" s="117"/>
    </row>
    <row r="112" spans="1:13" ht="15.75" x14ac:dyDescent="0.25">
      <c r="A112" s="126"/>
      <c r="B112" s="126"/>
      <c r="C112" s="126"/>
      <c r="D112" s="126"/>
      <c r="E112" s="126"/>
      <c r="F112" s="126"/>
      <c r="G112" s="126"/>
      <c r="H112" s="115"/>
      <c r="J112" s="116"/>
      <c r="K112" s="117"/>
      <c r="L112" s="117"/>
      <c r="M112" s="117"/>
    </row>
    <row r="113" spans="1:13" ht="15.75" x14ac:dyDescent="0.25">
      <c r="A113" s="1"/>
      <c r="B113" s="127" t="s">
        <v>275</v>
      </c>
      <c r="C113" s="127"/>
      <c r="D113" s="127"/>
      <c r="E113" s="127"/>
      <c r="F113" s="127"/>
      <c r="G113" s="127"/>
      <c r="H113" s="128"/>
      <c r="K113" s="117"/>
      <c r="L113" s="117"/>
      <c r="M113" s="117"/>
    </row>
    <row r="114" spans="1:13" ht="15.75" x14ac:dyDescent="0.25">
      <c r="A114" s="1"/>
      <c r="B114" s="129" t="s">
        <v>276</v>
      </c>
      <c r="C114" s="130"/>
      <c r="D114" s="130"/>
      <c r="E114" s="130"/>
      <c r="F114" s="130"/>
      <c r="G114" s="1"/>
      <c r="H114" s="1"/>
      <c r="I114" s="1"/>
      <c r="J114" s="1"/>
      <c r="K114" s="117"/>
      <c r="L114" s="117"/>
      <c r="M114" s="117"/>
    </row>
    <row r="115" spans="1:13" ht="15.75" x14ac:dyDescent="0.25">
      <c r="A115" s="1"/>
      <c r="B115" s="127" t="s">
        <v>277</v>
      </c>
      <c r="G115" s="1"/>
      <c r="H115" s="1"/>
      <c r="I115" s="1"/>
      <c r="J115" s="1"/>
    </row>
    <row r="116" spans="1:13" ht="15.75" x14ac:dyDescent="0.25">
      <c r="A116" s="1"/>
      <c r="B116" s="129" t="s">
        <v>278</v>
      </c>
      <c r="C116" s="130"/>
      <c r="D116" s="130"/>
      <c r="E116" s="130"/>
      <c r="F116" s="130"/>
      <c r="G116" s="1"/>
      <c r="H116" s="1"/>
      <c r="I116" s="1"/>
      <c r="J116" s="1"/>
    </row>
    <row r="117" spans="1:13" ht="15.75" x14ac:dyDescent="0.25">
      <c r="A117" s="1"/>
      <c r="B117" s="127" t="s">
        <v>279</v>
      </c>
      <c r="C117" s="127"/>
      <c r="D117" s="127"/>
      <c r="E117" s="127"/>
      <c r="F117" s="1"/>
      <c r="G117" s="131"/>
      <c r="H117" s="128"/>
      <c r="I117" s="128"/>
      <c r="J117" s="128"/>
    </row>
    <row r="118" spans="1:13" ht="15.75" x14ac:dyDescent="0.25">
      <c r="A118" s="1"/>
      <c r="B118" s="5" t="s">
        <v>280</v>
      </c>
      <c r="C118" s="5"/>
      <c r="D118" s="5"/>
      <c r="E118" s="5"/>
      <c r="F118" s="5"/>
      <c r="G118" s="5"/>
      <c r="H118" s="5"/>
      <c r="I118" s="5"/>
      <c r="J118" s="5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28"/>
    </row>
    <row r="120" spans="1:13" ht="15.75" x14ac:dyDescent="0.25">
      <c r="A120" s="1"/>
      <c r="B120" s="132" t="s">
        <v>281</v>
      </c>
      <c r="C120" s="132"/>
      <c r="D120" s="132"/>
      <c r="E120" s="132"/>
      <c r="F120" s="133" t="s">
        <v>282</v>
      </c>
      <c r="G120" s="133"/>
      <c r="H120" s="133"/>
      <c r="I120" s="133"/>
      <c r="K120" s="6"/>
      <c r="L120" s="6"/>
      <c r="M120" s="6"/>
    </row>
    <row r="121" spans="1:13" x14ac:dyDescent="0.25">
      <c r="A121" s="1"/>
      <c r="B121" s="128"/>
      <c r="C121" s="128"/>
      <c r="D121" s="134"/>
      <c r="E121" s="134"/>
      <c r="F121" s="135" t="s">
        <v>283</v>
      </c>
      <c r="G121" s="135"/>
      <c r="H121" s="135"/>
      <c r="I121" s="135"/>
      <c r="K121" s="1"/>
      <c r="L121" s="1"/>
      <c r="M121" s="1"/>
    </row>
    <row r="122" spans="1:13" x14ac:dyDescent="0.25">
      <c r="A122" s="1"/>
      <c r="B122" s="128"/>
      <c r="C122" s="128"/>
      <c r="D122" s="134"/>
      <c r="E122" s="134"/>
      <c r="F122" s="117"/>
      <c r="G122" s="117"/>
      <c r="H122" s="136"/>
      <c r="I122" s="137"/>
    </row>
    <row r="123" spans="1:13" ht="15.75" x14ac:dyDescent="0.25">
      <c r="A123" s="1"/>
      <c r="B123" s="132" t="s">
        <v>284</v>
      </c>
      <c r="C123" s="132"/>
      <c r="D123" s="132"/>
      <c r="E123" s="132"/>
      <c r="F123" s="133" t="s">
        <v>285</v>
      </c>
      <c r="G123" s="133"/>
      <c r="H123" s="133"/>
      <c r="I123" s="133"/>
    </row>
    <row r="124" spans="1:13" ht="15.75" x14ac:dyDescent="0.25">
      <c r="A124" s="1"/>
      <c r="B124" s="127"/>
      <c r="C124" s="138"/>
      <c r="D124" s="138"/>
      <c r="E124" s="139"/>
      <c r="F124" s="140" t="s">
        <v>283</v>
      </c>
      <c r="G124" s="140"/>
      <c r="H124" s="140"/>
      <c r="I124" s="140"/>
    </row>
    <row r="125" spans="1:13" x14ac:dyDescent="0.25">
      <c r="A125" s="1"/>
      <c r="B125" s="1"/>
      <c r="C125" s="1"/>
      <c r="D125" s="117"/>
      <c r="E125" s="117"/>
      <c r="F125" s="117"/>
      <c r="G125" s="134"/>
      <c r="H125" s="140"/>
      <c r="I125" s="130"/>
      <c r="J125" s="134"/>
    </row>
    <row r="126" spans="1:13" ht="15.75" x14ac:dyDescent="0.25">
      <c r="A126" s="1"/>
      <c r="B126" s="127" t="s">
        <v>286</v>
      </c>
      <c r="C126" s="141" t="s">
        <v>287</v>
      </c>
      <c r="D126" s="141"/>
      <c r="E126" s="127" t="s">
        <v>288</v>
      </c>
      <c r="F126" s="142"/>
      <c r="G126" s="127"/>
      <c r="H126" s="127" t="s">
        <v>289</v>
      </c>
      <c r="I126" s="139"/>
      <c r="J126" s="143" t="s">
        <v>290</v>
      </c>
    </row>
    <row r="127" spans="1:13" x14ac:dyDescent="0.25">
      <c r="A127" s="1"/>
      <c r="B127" s="144"/>
      <c r="C127" s="144"/>
      <c r="D127" s="128"/>
      <c r="E127" s="144"/>
      <c r="F127" s="144"/>
      <c r="G127" s="128"/>
      <c r="H127" s="144"/>
      <c r="I127" s="145"/>
      <c r="K127" s="117"/>
    </row>
    <row r="128" spans="1:13" ht="15.75" x14ac:dyDescent="0.25">
      <c r="A128" s="1"/>
      <c r="B128" s="128"/>
      <c r="C128" s="128"/>
      <c r="D128" s="128"/>
      <c r="E128" s="128"/>
      <c r="F128" s="128"/>
      <c r="G128" s="128"/>
      <c r="H128" s="128"/>
      <c r="K128" s="143"/>
      <c r="L128" s="128"/>
    </row>
    <row r="129" spans="11:12" x14ac:dyDescent="0.25">
      <c r="K129" s="146"/>
      <c r="L129" s="147"/>
    </row>
  </sheetData>
  <mergeCells count="120">
    <mergeCell ref="F121:I121"/>
    <mergeCell ref="B123:E123"/>
    <mergeCell ref="F123:I123"/>
    <mergeCell ref="F124:I124"/>
    <mergeCell ref="H125:I125"/>
    <mergeCell ref="C126:D126"/>
    <mergeCell ref="A111:G111"/>
    <mergeCell ref="B114:F114"/>
    <mergeCell ref="B116:F116"/>
    <mergeCell ref="B118:J118"/>
    <mergeCell ref="B120:E120"/>
    <mergeCell ref="F120:I120"/>
    <mergeCell ref="B105:F105"/>
    <mergeCell ref="B106:G106"/>
    <mergeCell ref="B107:F107"/>
    <mergeCell ref="B108:F108"/>
    <mergeCell ref="B109:F109"/>
    <mergeCell ref="B110:F110"/>
    <mergeCell ref="B99:G99"/>
    <mergeCell ref="B100:F100"/>
    <mergeCell ref="B101:F101"/>
    <mergeCell ref="B102:F102"/>
    <mergeCell ref="B103:F103"/>
    <mergeCell ref="B104:F104"/>
    <mergeCell ref="B93:G93"/>
    <mergeCell ref="B94:F94"/>
    <mergeCell ref="B95:F95"/>
    <mergeCell ref="B96:G96"/>
    <mergeCell ref="B97:F97"/>
    <mergeCell ref="B98:F98"/>
    <mergeCell ref="B87:F87"/>
    <mergeCell ref="B88:F88"/>
    <mergeCell ref="B89:F89"/>
    <mergeCell ref="B90:F90"/>
    <mergeCell ref="B91:F91"/>
    <mergeCell ref="B92:F92"/>
    <mergeCell ref="B81:F81"/>
    <mergeCell ref="B82:F82"/>
    <mergeCell ref="B83:F83"/>
    <mergeCell ref="B84:F84"/>
    <mergeCell ref="B85:G85"/>
    <mergeCell ref="B86:F86"/>
    <mergeCell ref="B75:F75"/>
    <mergeCell ref="B76:F76"/>
    <mergeCell ref="B77:F77"/>
    <mergeCell ref="B78:F78"/>
    <mergeCell ref="B79:F79"/>
    <mergeCell ref="B80:F80"/>
    <mergeCell ref="B66:G66"/>
    <mergeCell ref="A67:G67"/>
    <mergeCell ref="A69:M69"/>
    <mergeCell ref="A70:M70"/>
    <mergeCell ref="A71:M71"/>
    <mergeCell ref="B74:G74"/>
    <mergeCell ref="B60:G60"/>
    <mergeCell ref="B61:G61"/>
    <mergeCell ref="B62:G62"/>
    <mergeCell ref="B63:G63"/>
    <mergeCell ref="B64:G64"/>
    <mergeCell ref="B65:G65"/>
    <mergeCell ref="B54:G54"/>
    <mergeCell ref="B55:G55"/>
    <mergeCell ref="B56:G56"/>
    <mergeCell ref="B57:G57"/>
    <mergeCell ref="B58:G58"/>
    <mergeCell ref="B59:G59"/>
    <mergeCell ref="B48:G48"/>
    <mergeCell ref="B49:G49"/>
    <mergeCell ref="B50:G50"/>
    <mergeCell ref="B51:G51"/>
    <mergeCell ref="B52:G52"/>
    <mergeCell ref="B53:G53"/>
    <mergeCell ref="B42:G42"/>
    <mergeCell ref="B43:G43"/>
    <mergeCell ref="B44:G44"/>
    <mergeCell ref="B45:G45"/>
    <mergeCell ref="B46:G46"/>
    <mergeCell ref="B47:G47"/>
    <mergeCell ref="B36:G36"/>
    <mergeCell ref="B37:G37"/>
    <mergeCell ref="B38:G38"/>
    <mergeCell ref="B39:G39"/>
    <mergeCell ref="B40:G40"/>
    <mergeCell ref="B41:G41"/>
    <mergeCell ref="B30:G30"/>
    <mergeCell ref="B31:G31"/>
    <mergeCell ref="B32:G32"/>
    <mergeCell ref="B33:G33"/>
    <mergeCell ref="B34:G34"/>
    <mergeCell ref="B35:G35"/>
    <mergeCell ref="A24:M24"/>
    <mergeCell ref="B25:G25"/>
    <mergeCell ref="B26:G26"/>
    <mergeCell ref="B27:G27"/>
    <mergeCell ref="B28:G28"/>
    <mergeCell ref="B29:G29"/>
    <mergeCell ref="A19:D19"/>
    <mergeCell ref="E19:M19"/>
    <mergeCell ref="A20:D20"/>
    <mergeCell ref="E20:M20"/>
    <mergeCell ref="E21:M21"/>
    <mergeCell ref="A23:M23"/>
    <mergeCell ref="A16:D16"/>
    <mergeCell ref="E16:M16"/>
    <mergeCell ref="A17:D17"/>
    <mergeCell ref="E17:M17"/>
    <mergeCell ref="A18:D18"/>
    <mergeCell ref="E18:M18"/>
    <mergeCell ref="A10:I10"/>
    <mergeCell ref="J10:M10"/>
    <mergeCell ref="A11:I11"/>
    <mergeCell ref="J11:M13"/>
    <mergeCell ref="A12:I13"/>
    <mergeCell ref="A15:D15"/>
    <mergeCell ref="J1:M1"/>
    <mergeCell ref="J2:M2"/>
    <mergeCell ref="J3:M3"/>
    <mergeCell ref="J4:M4"/>
    <mergeCell ref="A6:M6"/>
    <mergeCell ref="A7:M7"/>
  </mergeCells>
  <dataValidations count="4">
    <dataValidation type="textLength" allowBlank="1" showInputMessage="1" showErrorMessage="1" prompt="Комірка повинна бути заповнена" sqref="E18:M18" xr:uid="{412A5C53-ACFA-4135-8AD7-52CC702291CE}">
      <formula1>8</formula1>
      <formula2>10</formula2>
    </dataValidation>
    <dataValidation allowBlank="1" showInputMessage="1" showErrorMessage="1" prompt="Комірка повинна бути заповнена" sqref="F126 F120:I120 F123:I123 C126:D126 E16:M17 E19:M20 J126 K128" xr:uid="{E8E9FFDD-9B5D-40A5-8225-4BA032186F8A}"/>
    <dataValidation type="list" allowBlank="1" showInputMessage="1" showErrorMessage="1" sqref="F8" xr:uid="{1AC87A52-B19D-4EAE-87A8-EBB4C971793C}">
      <formula1>"І, ІІ, ІІІ, ІV"</formula1>
    </dataValidation>
    <dataValidation type="list" allowBlank="1" showInputMessage="1" showErrorMessage="1" sqref="H8" xr:uid="{72258827-A49D-4498-A4ED-F171C4AADDEB}">
      <formula1>"2023,2024,2025,2026,2027,2028,2029,2030"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Понич Наталія Михайлівна</dc:creator>
  <cp:lastModifiedBy>Понич Наталія Михайлівна</cp:lastModifiedBy>
  <dcterms:created xsi:type="dcterms:W3CDTF">2015-06-05T18:17:20Z</dcterms:created>
  <dcterms:modified xsi:type="dcterms:W3CDTF">2026-07-24T09:18:10Z</dcterms:modified>
</cp:coreProperties>
</file>