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.ponych\Desktop\Звіти НКРЕКП\2024\2 квартал 2024\"/>
    </mc:Choice>
  </mc:AlternateContent>
  <xr:revisionPtr revIDLastSave="0" documentId="8_{9FFE1F5C-5942-4280-804F-CB25EBB88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№ 3-якіст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0" i="1" l="1"/>
  <c r="J110" i="1"/>
  <c r="K103" i="1"/>
  <c r="J103" i="1"/>
  <c r="K100" i="1"/>
  <c r="J100" i="1"/>
  <c r="K97" i="1"/>
  <c r="J97" i="1"/>
  <c r="K89" i="1"/>
  <c r="J89" i="1"/>
  <c r="K86" i="1"/>
  <c r="K115" i="1" s="1"/>
  <c r="J86" i="1"/>
  <c r="J115" i="1" s="1"/>
  <c r="M64" i="1"/>
  <c r="L64" i="1"/>
  <c r="J64" i="1"/>
  <c r="M60" i="1"/>
  <c r="L60" i="1"/>
  <c r="J60" i="1"/>
  <c r="M56" i="1"/>
  <c r="M55" i="1" s="1"/>
  <c r="L56" i="1"/>
  <c r="J56" i="1"/>
  <c r="L55" i="1" s="1"/>
  <c r="M52" i="1"/>
  <c r="L52" i="1"/>
  <c r="J52" i="1"/>
  <c r="M49" i="1"/>
  <c r="L49" i="1"/>
  <c r="J49" i="1"/>
  <c r="M42" i="1"/>
  <c r="L42" i="1"/>
  <c r="J42" i="1"/>
  <c r="M39" i="1"/>
  <c r="M27" i="1" s="1"/>
  <c r="L39" i="1"/>
  <c r="J39" i="1"/>
  <c r="M36" i="1"/>
  <c r="L36" i="1"/>
  <c r="J36" i="1"/>
  <c r="L47" i="1" l="1"/>
  <c r="M47" i="1"/>
  <c r="M69" i="1" s="1"/>
  <c r="L27" i="1"/>
  <c r="J27" i="1"/>
  <c r="J47" i="1"/>
  <c r="J55" i="1"/>
  <c r="J69" i="1" l="1"/>
</calcChain>
</file>

<file path=xl/sharedStrings.xml><?xml version="1.0" encoding="utf-8"?>
<sst xmlns="http://schemas.openxmlformats.org/spreadsheetml/2006/main" count="371" uniqueCount="300">
  <si>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</si>
  <si>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</si>
  <si>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</si>
  <si>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</si>
  <si>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</si>
  <si>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</si>
  <si>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</si>
  <si>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ІІ</t>
  </si>
  <si>
    <t>квартал</t>
  </si>
  <si>
    <t>2024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</si>
  <si>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</si>
  <si>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</si>
  <si>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</si>
  <si>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</si>
  <si>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</si>
  <si>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</si>
  <si>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</si>
  <si>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</si>
  <si>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ЧЕРНІВЕЦЬКА ФІЛІЯ ТОВАРИСТВА З ОБМЕЖЕНОЮ ВІДПОВІДАЛЬНІСТЮ «ГАЗОРОЗПОДІЛЬНІ МЕРЕЖІ УКРАЇНИ»</t>
  </si>
  <si>
    <t>Офіційний вебсайт:</t>
  </si>
  <si>
    <t>https://cv.grmu.com.ua/</t>
  </si>
  <si>
    <t>Код ЄДРПОУ:</t>
  </si>
  <si>
    <t>45304917</t>
  </si>
  <si>
    <t>Енергетичний ідентифікаційний код (EIC) учасника ринку:</t>
  </si>
  <si>
    <t>56X0100001207400 EIC</t>
  </si>
  <si>
    <t>Місцезнаходження:</t>
  </si>
  <si>
    <t>58005, Чернівецька обл., Чернівецьктй р-н, м. Чернівці, вул. Винниченка, буд. 9-А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</si>
  <si>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</si>
  <si>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</si>
  <si>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</si>
  <si>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</si>
  <si>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</si>
  <si>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</si>
  <si>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</si>
  <si>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</si>
  <si>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</si>
  <si>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</si>
  <si>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</si>
  <si>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</si>
  <si>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</si>
  <si>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</si>
  <si>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</si>
  <si>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</si>
  <si>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</si>
  <si>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</si>
  <si>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</si>
  <si>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</si>
  <si>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</si>
  <si>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</si>
  <si>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</si>
  <si>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</si>
  <si>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</si>
  <si>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</si>
  <si>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</si>
  <si>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</si>
  <si>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</si>
  <si>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</si>
  <si>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</si>
  <si>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</si>
  <si>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</si>
  <si>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</si>
  <si>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</si>
  <si>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</si>
  <si>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</si>
  <si>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</si>
  <si>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</si>
  <si>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</si>
  <si>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</si>
  <si>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</si>
  <si>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</si>
  <si>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</si>
  <si>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</si>
  <si>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</si>
  <si>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</si>
  <si>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</si>
  <si>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</si>
  <si>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</si>
  <si>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</si>
  <si>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</si>
  <si>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</si>
  <si>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</si>
  <si>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</si>
  <si>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</si>
  <si>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</si>
  <si>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</si>
  <si>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</si>
  <si>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</si>
  <si>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</si>
  <si>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</si>
  <si>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</si>
  <si>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</si>
  <si>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</si>
  <si>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</si>
  <si>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</si>
  <si>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</si>
  <si>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</si>
  <si>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</si>
  <si>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</si>
  <si>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</si>
  <si>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</si>
  <si>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</si>
  <si>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</si>
  <si>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</si>
  <si>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</si>
  <si>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</si>
  <si>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</si>
  <si>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</si>
  <si>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</si>
  <si>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</si>
  <si>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</si>
  <si>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</si>
  <si>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</si>
  <si>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</si>
  <si>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</si>
  <si>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</si>
  <si>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</si>
  <si>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</si>
  <si>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</si>
  <si>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</si>
  <si>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</si>
  <si>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</si>
  <si>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</si>
  <si>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</si>
  <si>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</si>
  <si>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</si>
  <si>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</si>
  <si>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</si>
  <si>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</si>
  <si>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</si>
  <si>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</si>
  <si>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</si>
  <si>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</si>
  <si>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</si>
  <si>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</si>
  <si>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</si>
  <si>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</si>
  <si>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</si>
  <si>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</si>
  <si>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</si>
  <si>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</si>
  <si>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</si>
  <si>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</si>
  <si>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</si>
  <si>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</si>
  <si>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</si>
  <si>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</si>
  <si>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</si>
  <si>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</si>
  <si>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</si>
  <si>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</si>
  <si>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</si>
  <si>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</si>
  <si>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</si>
  <si>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</si>
  <si>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</si>
  <si>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</si>
  <si>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</si>
  <si>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</si>
  <si>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</si>
  <si>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</si>
  <si>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</si>
  <si>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</si>
  <si>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</si>
  <si>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</si>
  <si>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</si>
  <si>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</si>
  <si>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</si>
  <si>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</si>
  <si>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</si>
  <si>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</si>
  <si>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</si>
  <si>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</si>
  <si>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</si>
  <si>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</si>
  <si>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</si>
  <si>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</si>
  <si>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</si>
  <si>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</si>
  <si>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</si>
  <si>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</si>
  <si>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</si>
  <si>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</si>
  <si>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</si>
  <si>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</si>
  <si>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</si>
  <si>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</si>
  <si>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</si>
  <si>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</si>
  <si>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</si>
  <si>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</si>
  <si>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</si>
  <si>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</si>
  <si>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</si>
  <si>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</si>
  <si>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</si>
  <si>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</si>
  <si>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</si>
  <si>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</si>
  <si>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</si>
  <si>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</si>
  <si>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</si>
  <si>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</si>
  <si>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</si>
  <si>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</si>
  <si>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</si>
  <si>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</si>
  <si>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</si>
  <si>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</si>
  <si>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</si>
  <si>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</si>
  <si>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</si>
  <si>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</si>
  <si>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</si>
  <si>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</si>
  <si>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</si>
  <si>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</si>
  <si>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</si>
  <si>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</si>
  <si>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</si>
  <si>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</si>
  <si>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</si>
  <si>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</si>
  <si>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</si>
  <si>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</si>
  <si>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</si>
  <si>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</si>
  <si>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</si>
  <si>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</si>
  <si>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</si>
  <si>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</si>
  <si>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</si>
  <si>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</si>
  <si>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</si>
  <si>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</si>
  <si>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</si>
  <si>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</si>
  <si>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</si>
  <si>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</si>
  <si>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</si>
  <si>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</si>
  <si>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</si>
  <si>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</si>
  <si>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</si>
  <si>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</si>
  <si>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</si>
  <si>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</si>
  <si>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</si>
  <si>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</si>
  <si>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</si>
  <si>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</si>
  <si>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</si>
  <si>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</si>
  <si>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</si>
  <si>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</si>
  <si>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</si>
  <si>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</si>
  <si>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</si>
  <si>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</si>
  <si>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</si>
  <si>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</si>
  <si>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</si>
  <si>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</si>
  <si>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</si>
  <si>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</si>
  <si>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</si>
  <si>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</si>
  <si>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</si>
  <si>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</si>
  <si>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</si>
  <si>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</si>
  <si>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</si>
  <si>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</si>
  <si>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</si>
  <si>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</si>
  <si>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</si>
  <si>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</si>
  <si>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</si>
  <si>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</si>
  <si>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</si>
  <si>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</si>
  <si>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</si>
  <si>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</si>
  <si>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</si>
  <si>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</si>
  <si>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</si>
  <si>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</si>
  <si>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</si>
  <si>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</si>
  <si>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</si>
  <si>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</si>
  <si>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</si>
  <si>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Савік Едуард Анатолійович</t>
  </si>
  <si>
    <t>(П. І. Б.)</t>
  </si>
  <si>
    <t>Виконавець</t>
  </si>
  <si>
    <t>Чорней Наталія Аврелівна</t>
  </si>
  <si>
    <t>Телефон:</t>
  </si>
  <si>
    <t>(0372) 58-72-25</t>
  </si>
  <si>
    <t>Факс:</t>
  </si>
  <si>
    <t>Електронна пошта:</t>
  </si>
  <si>
    <t>office.cv@grmu.com.ua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</si>
</sst>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13" xfId="0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>
      <alignment horizontal="justify" vertical="top" wrapText="1"/>
    </xf>
    <xf numFmtId="0" fontId="0" fillId="4" borderId="3" xfId="0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justify" vertical="center" wrapText="1"/>
    </xf>
    <xf numFmtId="0" fontId="0" fillId="4" borderId="18" xfId="0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0" borderId="19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horizontal="justify" vertical="top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0" xfId="0" applyFill="1" applyBorder="1" applyAlignment="1">
      <alignment horizontal="justify" vertical="top" wrapText="1"/>
    </xf>
    <xf numFmtId="0" fontId="5" fillId="4" borderId="20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0" fillId="4" borderId="22" xfId="0" applyFill="1" applyBorder="1" applyAlignment="1">
      <alignment horizontal="justify" vertical="top" wrapText="1"/>
    </xf>
    <xf numFmtId="1" fontId="5" fillId="0" borderId="1" xfId="1" applyNumberFormat="1" applyFont="1" applyBorder="1" applyAlignment="1" applyProtection="1">
      <alignment horizontal="center" vertical="center"/>
    </xf>
    <xf numFmtId="43" fontId="5" fillId="0" borderId="1" xfId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8" xfId="0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0" fillId="4" borderId="8" xfId="0" applyFill="1" applyBorder="1" applyAlignment="1">
      <alignment horizontal="justify" vertical="top" wrapText="1"/>
    </xf>
    <xf numFmtId="0" fontId="0" fillId="4" borderId="24" xfId="0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14" fillId="0" borderId="22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0" xfId="0" applyFont="1"/>
    <xf numFmtId="0" fontId="0" fillId="0" borderId="0" xfId="0"/>
    <xf numFmtId="0" fontId="1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2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Protection="1">
      <protection locked="0"/>
    </xf>
    <xf numFmtId="0" fontId="11" fillId="0" borderId="8" xfId="0" applyFont="1" applyBorder="1"/>
    <xf numFmtId="0" fontId="11" fillId="0" borderId="8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2"/>
  <sheetViews>
    <sheetView tabSelected="1" zoomScale="80" zoomScaleNormal="80" workbookViewId="0">
      <selection activeCell="H132" sqref="A132:XFD1048576"/>
    </sheetView>
  </sheetViews>
  <sheetFormatPr defaultColWidth="0" defaultRowHeight="15" zeroHeight="1" x14ac:dyDescent="0.25"/>
  <cols>
    <col min="1" max="1" width="2.28515625" customWidth="1"/>
    <col min="2" max="2" width="15.85546875" customWidth="1"/>
    <col min="3" max="3" width="20.28515625" customWidth="1"/>
    <col min="4" max="4" width="12.7109375" customWidth="1"/>
    <col min="5" max="5" width="14.28515625" customWidth="1"/>
    <col min="6" max="6" width="10.42578125" customWidth="1"/>
    <col min="7" max="7" width="25.5703125" customWidth="1"/>
    <col min="8" max="8" width="36.28515625" customWidth="1"/>
    <col min="9" max="9" width="11.28515625" customWidth="1"/>
    <col min="10" max="10" width="16.42578125" customWidth="1"/>
    <col min="11" max="11" width="30.85546875" customWidth="1"/>
    <col min="12" max="12" width="13" customWidth="1"/>
    <col min="13" max="13" width="16.140625" customWidth="1"/>
    <col min="14" max="14" width="16" customWidth="1"/>
    <col min="15" max="15" width="2.5703125" customWidth="1"/>
    <col min="16" max="16384" width="9.140625" hidden="1"/>
  </cols>
  <sheetData>
    <row r="1" spans="2:14" ht="15.75" x14ac:dyDescent="0.25"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2"/>
      <c r="M1" s="2"/>
      <c r="N1" s="2"/>
    </row>
    <row r="2" spans="2:14" ht="15.75" x14ac:dyDescent="0.25">
      <c r="B2" s="1"/>
      <c r="C2" s="1"/>
      <c r="D2" s="1"/>
      <c r="E2" s="1"/>
      <c r="F2" s="1"/>
      <c r="G2" s="1"/>
      <c r="H2" s="1"/>
      <c r="I2" s="1"/>
      <c r="J2" s="1"/>
      <c r="K2" s="3" t="s">
        <v>1</v>
      </c>
      <c r="L2" s="3"/>
      <c r="M2" s="3"/>
      <c r="N2" s="3"/>
    </row>
    <row r="3" spans="2:14" ht="33" customHeight="1" x14ac:dyDescent="0.25">
      <c r="B3" s="1"/>
      <c r="C3" s="1"/>
      <c r="D3" s="1"/>
      <c r="E3" s="1"/>
      <c r="F3" s="1"/>
      <c r="G3" s="1"/>
      <c r="H3" s="1"/>
      <c r="I3" s="1"/>
      <c r="J3" s="1"/>
      <c r="K3" s="4" t="s">
        <v>2</v>
      </c>
      <c r="L3" s="4"/>
      <c r="M3" s="4"/>
      <c r="N3" s="4"/>
    </row>
    <row r="4" spans="2:14" ht="15.75" x14ac:dyDescent="0.25">
      <c r="B4" s="1"/>
      <c r="C4" s="1"/>
      <c r="D4" s="1"/>
      <c r="E4" s="1"/>
      <c r="F4" s="1"/>
      <c r="G4" s="1"/>
      <c r="H4" s="1"/>
      <c r="I4" s="1"/>
      <c r="J4" s="1"/>
      <c r="K4" s="5" t="s">
        <v>3</v>
      </c>
      <c r="L4" s="5"/>
      <c r="M4" s="5"/>
      <c r="N4" s="5"/>
    </row>
    <row r="5" spans="2:14" ht="15.75" x14ac:dyDescent="0.25">
      <c r="B5" s="1"/>
      <c r="C5" s="1"/>
      <c r="D5" s="1"/>
      <c r="E5" s="1"/>
      <c r="F5" s="1"/>
      <c r="G5" s="1"/>
      <c r="H5" s="1"/>
      <c r="I5" s="1"/>
      <c r="J5" s="1"/>
      <c r="K5" s="6"/>
      <c r="L5" s="6"/>
      <c r="M5" s="6"/>
      <c r="N5" s="6"/>
    </row>
    <row r="6" spans="2:14" ht="20.25" x14ac:dyDescent="0.3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ht="20.25" x14ac:dyDescent="0.3">
      <c r="B7" s="8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20.25" x14ac:dyDescent="0.3">
      <c r="C8" s="9"/>
      <c r="D8" s="10"/>
      <c r="F8" s="11" t="s">
        <v>6</v>
      </c>
      <c r="G8" s="12" t="s">
        <v>7</v>
      </c>
      <c r="H8" s="13" t="s">
        <v>8</v>
      </c>
      <c r="I8" s="14" t="s">
        <v>9</v>
      </c>
      <c r="J8" s="15" t="s">
        <v>10</v>
      </c>
      <c r="K8" s="16"/>
      <c r="L8" s="17"/>
      <c r="M8" s="17"/>
      <c r="N8" s="18"/>
    </row>
    <row r="9" spans="2:14" ht="15.75" x14ac:dyDescent="0.25">
      <c r="C9" s="19"/>
      <c r="D9" s="20"/>
      <c r="E9" s="21"/>
      <c r="F9" s="21"/>
      <c r="G9" s="22"/>
      <c r="H9" s="23"/>
      <c r="I9" s="24"/>
      <c r="J9" s="24"/>
      <c r="K9" s="24"/>
      <c r="L9" s="24"/>
      <c r="M9" s="24"/>
      <c r="N9" s="24"/>
    </row>
    <row r="10" spans="2:14" ht="15.75" x14ac:dyDescent="0.25"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6" t="s">
        <v>12</v>
      </c>
      <c r="L10" s="26"/>
      <c r="M10" s="26"/>
      <c r="N10" s="26"/>
    </row>
    <row r="11" spans="2:14" ht="15.75" x14ac:dyDescent="0.25">
      <c r="B11" s="27" t="s">
        <v>13</v>
      </c>
      <c r="C11" s="27"/>
      <c r="D11" s="27"/>
      <c r="E11" s="27"/>
      <c r="F11" s="27"/>
      <c r="G11" s="27"/>
      <c r="H11" s="27"/>
      <c r="I11" s="27"/>
      <c r="J11" s="27"/>
      <c r="K11" s="28" t="s">
        <v>14</v>
      </c>
      <c r="L11" s="28"/>
      <c r="M11" s="28"/>
      <c r="N11" s="28"/>
    </row>
    <row r="12" spans="2:14" x14ac:dyDescent="0.25">
      <c r="B12" s="29" t="s">
        <v>15</v>
      </c>
      <c r="C12" s="29"/>
      <c r="D12" s="29"/>
      <c r="E12" s="29"/>
      <c r="F12" s="29"/>
      <c r="G12" s="29"/>
      <c r="H12" s="29"/>
      <c r="I12" s="29"/>
      <c r="J12" s="29"/>
      <c r="K12" s="28"/>
      <c r="L12" s="28"/>
      <c r="M12" s="28"/>
      <c r="N12" s="28"/>
    </row>
    <row r="13" spans="2:14" x14ac:dyDescent="0.25">
      <c r="B13" s="30"/>
      <c r="C13" s="30"/>
      <c r="D13" s="30"/>
      <c r="E13" s="30"/>
      <c r="F13" s="30"/>
      <c r="G13" s="30"/>
      <c r="H13" s="30"/>
      <c r="I13" s="30"/>
      <c r="J13" s="30"/>
      <c r="K13" s="28"/>
      <c r="L13" s="28"/>
      <c r="M13" s="28"/>
      <c r="N13" s="28"/>
    </row>
    <row r="14" spans="2:14" ht="16.5" thickBot="1" x14ac:dyDescent="0.3">
      <c r="C14" s="9"/>
      <c r="D14" s="20"/>
      <c r="E14" s="31"/>
      <c r="F14" s="32"/>
      <c r="G14" s="31"/>
      <c r="H14" s="24"/>
      <c r="I14" s="24"/>
      <c r="J14" s="24"/>
      <c r="K14" s="24"/>
      <c r="L14" s="24"/>
    </row>
    <row r="15" spans="2:14" ht="15.75" x14ac:dyDescent="0.25">
      <c r="B15" s="33" t="s">
        <v>16</v>
      </c>
      <c r="C15" s="34"/>
      <c r="D15" s="34"/>
      <c r="E15" s="34"/>
      <c r="F15" s="35"/>
      <c r="G15" s="36"/>
      <c r="H15" s="36"/>
      <c r="I15" s="36"/>
      <c r="J15" s="36"/>
      <c r="K15" s="36"/>
      <c r="L15" s="37"/>
      <c r="M15" s="37"/>
      <c r="N15" s="38"/>
    </row>
    <row r="16" spans="2:14" ht="15.75" x14ac:dyDescent="0.25">
      <c r="B16" s="39" t="s">
        <v>17</v>
      </c>
      <c r="C16" s="40"/>
      <c r="D16" s="40"/>
      <c r="E16" s="40"/>
      <c r="F16" s="41" t="s">
        <v>18</v>
      </c>
      <c r="G16" s="41"/>
      <c r="H16" s="41"/>
      <c r="I16" s="41"/>
      <c r="J16" s="41"/>
      <c r="K16" s="41"/>
      <c r="L16" s="41"/>
      <c r="M16" s="41"/>
      <c r="N16" s="42"/>
    </row>
    <row r="17" spans="2:14" ht="15.75" x14ac:dyDescent="0.25">
      <c r="B17" s="43" t="s">
        <v>19</v>
      </c>
      <c r="C17" s="44"/>
      <c r="D17" s="44"/>
      <c r="E17" s="44"/>
      <c r="F17" s="45" t="s">
        <v>20</v>
      </c>
      <c r="G17" s="45"/>
      <c r="H17" s="45"/>
      <c r="I17" s="45"/>
      <c r="J17" s="45"/>
      <c r="K17" s="45"/>
      <c r="L17" s="45"/>
      <c r="M17" s="45"/>
      <c r="N17" s="46"/>
    </row>
    <row r="18" spans="2:14" ht="15.75" x14ac:dyDescent="0.25">
      <c r="B18" s="43" t="s">
        <v>21</v>
      </c>
      <c r="C18" s="44"/>
      <c r="D18" s="44"/>
      <c r="E18" s="44"/>
      <c r="F18" s="45" t="s">
        <v>22</v>
      </c>
      <c r="G18" s="45"/>
      <c r="H18" s="45"/>
      <c r="I18" s="45"/>
      <c r="J18" s="45"/>
      <c r="K18" s="45"/>
      <c r="L18" s="45"/>
      <c r="M18" s="45"/>
      <c r="N18" s="46"/>
    </row>
    <row r="19" spans="2:14" ht="15.75" x14ac:dyDescent="0.25">
      <c r="B19" s="43" t="s">
        <v>23</v>
      </c>
      <c r="C19" s="44"/>
      <c r="D19" s="44"/>
      <c r="E19" s="44"/>
      <c r="F19" s="47" t="s">
        <v>24</v>
      </c>
      <c r="G19" s="47"/>
      <c r="H19" s="47"/>
      <c r="I19" s="47"/>
      <c r="J19" s="47"/>
      <c r="K19" s="47"/>
      <c r="L19" s="47"/>
      <c r="M19" s="47"/>
      <c r="N19" s="48"/>
    </row>
    <row r="20" spans="2:14" ht="15.75" x14ac:dyDescent="0.25">
      <c r="B20" s="39" t="s">
        <v>25</v>
      </c>
      <c r="C20" s="40"/>
      <c r="D20" s="40"/>
      <c r="E20" s="40"/>
      <c r="F20" s="45" t="s">
        <v>26</v>
      </c>
      <c r="G20" s="45"/>
      <c r="H20" s="45"/>
      <c r="I20" s="45"/>
      <c r="J20" s="45"/>
      <c r="K20" s="45"/>
      <c r="L20" s="45"/>
      <c r="M20" s="45"/>
      <c r="N20" s="46"/>
    </row>
    <row r="21" spans="2:14" ht="16.5" thickBot="1" x14ac:dyDescent="0.3">
      <c r="B21" s="49"/>
      <c r="C21" s="50"/>
      <c r="D21" s="51"/>
      <c r="E21" s="51"/>
      <c r="F21" s="52" t="s">
        <v>27</v>
      </c>
      <c r="G21" s="52"/>
      <c r="H21" s="52"/>
      <c r="I21" s="52"/>
      <c r="J21" s="52"/>
      <c r="K21" s="52"/>
      <c r="L21" s="52"/>
      <c r="M21" s="52"/>
      <c r="N21" s="53"/>
    </row>
    <row r="22" spans="2:1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15.75" x14ac:dyDescent="0.25">
      <c r="B23" s="54" t="s">
        <v>28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2:14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4" ht="105" x14ac:dyDescent="0.25">
      <c r="B25" s="56" t="s">
        <v>29</v>
      </c>
      <c r="C25" s="57" t="s">
        <v>30</v>
      </c>
      <c r="D25" s="58"/>
      <c r="E25" s="58"/>
      <c r="F25" s="58"/>
      <c r="G25" s="58"/>
      <c r="H25" s="58"/>
      <c r="I25" s="56" t="s">
        <v>31</v>
      </c>
      <c r="J25" s="56" t="s">
        <v>32</v>
      </c>
      <c r="K25" s="56" t="s">
        <v>33</v>
      </c>
      <c r="L25" s="56" t="s">
        <v>34</v>
      </c>
      <c r="M25" s="56" t="s">
        <v>35</v>
      </c>
      <c r="N25" s="56" t="s">
        <v>36</v>
      </c>
    </row>
    <row r="26" spans="2:14" x14ac:dyDescent="0.25">
      <c r="B26" s="56" t="s">
        <v>37</v>
      </c>
      <c r="C26" s="59" t="s">
        <v>38</v>
      </c>
      <c r="D26" s="60"/>
      <c r="E26" s="60"/>
      <c r="F26" s="60"/>
      <c r="G26" s="60"/>
      <c r="H26" s="60"/>
      <c r="I26" s="56" t="s">
        <v>39</v>
      </c>
      <c r="J26" s="56">
        <v>1</v>
      </c>
      <c r="K26" s="56">
        <v>2</v>
      </c>
      <c r="L26" s="56">
        <v>3</v>
      </c>
      <c r="M26" s="56">
        <v>4</v>
      </c>
      <c r="N26" s="56">
        <v>5</v>
      </c>
    </row>
    <row r="27" spans="2:14" ht="15.75" x14ac:dyDescent="0.25">
      <c r="B27" s="61" t="s">
        <v>40</v>
      </c>
      <c r="C27" s="62" t="s">
        <v>41</v>
      </c>
      <c r="D27" s="62"/>
      <c r="E27" s="62"/>
      <c r="F27" s="62"/>
      <c r="G27" s="62"/>
      <c r="H27" s="63"/>
      <c r="I27" s="64" t="s">
        <v>42</v>
      </c>
      <c r="J27" s="65">
        <f>SUM(J28:J36,J39)</f>
        <v>304</v>
      </c>
      <c r="K27" s="66"/>
      <c r="L27" s="67">
        <f>IF(SUM(J28:J36,J39)=0,0,(SUMPRODUCT(L28:L36,J28:J36)+L39*J39)/SUM(J28:J36,J39))</f>
        <v>5.7039473684210522</v>
      </c>
      <c r="M27" s="68">
        <f>SUM(M28:M36,M39)</f>
        <v>0</v>
      </c>
      <c r="N27" s="69">
        <v>0</v>
      </c>
    </row>
    <row r="28" spans="2:14" ht="36" customHeight="1" x14ac:dyDescent="0.25">
      <c r="B28" s="61" t="s">
        <v>43</v>
      </c>
      <c r="C28" s="70" t="s">
        <v>44</v>
      </c>
      <c r="D28" s="71"/>
      <c r="E28" s="71"/>
      <c r="F28" s="71"/>
      <c r="G28" s="71"/>
      <c r="H28" s="71"/>
      <c r="I28" s="64" t="s">
        <v>45</v>
      </c>
      <c r="J28" s="72"/>
      <c r="K28" s="73" t="s">
        <v>46</v>
      </c>
      <c r="L28" s="74"/>
      <c r="M28" s="73"/>
      <c r="N28" s="69">
        <v>0</v>
      </c>
    </row>
    <row r="29" spans="2:14" ht="35.25" customHeight="1" x14ac:dyDescent="0.25">
      <c r="B29" s="61" t="s">
        <v>47</v>
      </c>
      <c r="C29" s="70" t="s">
        <v>48</v>
      </c>
      <c r="D29" s="71"/>
      <c r="E29" s="71"/>
      <c r="F29" s="71"/>
      <c r="G29" s="71"/>
      <c r="H29" s="71"/>
      <c r="I29" s="64" t="s">
        <v>49</v>
      </c>
      <c r="J29" s="72"/>
      <c r="K29" s="73" t="s">
        <v>46</v>
      </c>
      <c r="L29" s="74"/>
      <c r="M29" s="73"/>
      <c r="N29" s="69">
        <v>0</v>
      </c>
    </row>
    <row r="30" spans="2:14" ht="33" customHeight="1" x14ac:dyDescent="0.25">
      <c r="B30" s="61" t="s">
        <v>50</v>
      </c>
      <c r="C30" s="70" t="s">
        <v>51</v>
      </c>
      <c r="D30" s="71"/>
      <c r="E30" s="71"/>
      <c r="F30" s="71"/>
      <c r="G30" s="71"/>
      <c r="H30" s="71"/>
      <c r="I30" s="64" t="s">
        <v>52</v>
      </c>
      <c r="J30" s="72"/>
      <c r="K30" s="73" t="s">
        <v>46</v>
      </c>
      <c r="L30" s="74"/>
      <c r="M30" s="73"/>
      <c r="N30" s="69">
        <v>0</v>
      </c>
    </row>
    <row r="31" spans="2:14" ht="36.75" customHeight="1" x14ac:dyDescent="0.25">
      <c r="B31" s="61" t="s">
        <v>53</v>
      </c>
      <c r="C31" s="70" t="s">
        <v>54</v>
      </c>
      <c r="D31" s="71"/>
      <c r="E31" s="71"/>
      <c r="F31" s="71"/>
      <c r="G31" s="71"/>
      <c r="H31" s="71"/>
      <c r="I31" s="64" t="s">
        <v>55</v>
      </c>
      <c r="J31" s="72">
        <v>234</v>
      </c>
      <c r="K31" s="73" t="s">
        <v>46</v>
      </c>
      <c r="L31" s="74">
        <v>6.1923076923076925</v>
      </c>
      <c r="M31" s="73"/>
      <c r="N31" s="69">
        <v>0</v>
      </c>
    </row>
    <row r="32" spans="2:14" ht="33" customHeight="1" x14ac:dyDescent="0.25">
      <c r="B32" s="61" t="s">
        <v>56</v>
      </c>
      <c r="C32" s="75" t="s">
        <v>57</v>
      </c>
      <c r="D32" s="76"/>
      <c r="E32" s="76"/>
      <c r="F32" s="76"/>
      <c r="G32" s="76"/>
      <c r="H32" s="77"/>
      <c r="I32" s="64" t="s">
        <v>58</v>
      </c>
      <c r="J32" s="72">
        <v>2</v>
      </c>
      <c r="K32" s="78" t="s">
        <v>59</v>
      </c>
      <c r="L32" s="74">
        <v>7.5</v>
      </c>
      <c r="M32" s="73"/>
      <c r="N32" s="69">
        <v>0</v>
      </c>
    </row>
    <row r="33" spans="2:14" ht="34.5" customHeight="1" x14ac:dyDescent="0.25">
      <c r="B33" s="61" t="s">
        <v>60</v>
      </c>
      <c r="C33" s="79" t="s">
        <v>61</v>
      </c>
      <c r="D33" s="80"/>
      <c r="E33" s="80"/>
      <c r="F33" s="80"/>
      <c r="G33" s="80"/>
      <c r="H33" s="80"/>
      <c r="I33" s="64" t="s">
        <v>62</v>
      </c>
      <c r="J33" s="72">
        <v>7</v>
      </c>
      <c r="K33" s="73" t="s">
        <v>46</v>
      </c>
      <c r="L33" s="74">
        <v>1</v>
      </c>
      <c r="M33" s="73"/>
      <c r="N33" s="69">
        <v>0</v>
      </c>
    </row>
    <row r="34" spans="2:14" ht="36.75" customHeight="1" x14ac:dyDescent="0.25">
      <c r="B34" s="61" t="s">
        <v>63</v>
      </c>
      <c r="C34" s="79" t="s">
        <v>64</v>
      </c>
      <c r="D34" s="80"/>
      <c r="E34" s="80"/>
      <c r="F34" s="80"/>
      <c r="G34" s="80"/>
      <c r="H34" s="80"/>
      <c r="I34" s="64" t="s">
        <v>65</v>
      </c>
      <c r="J34" s="72">
        <v>14</v>
      </c>
      <c r="K34" s="73" t="s">
        <v>59</v>
      </c>
      <c r="L34" s="74">
        <v>11</v>
      </c>
      <c r="M34" s="73"/>
      <c r="N34" s="69">
        <v>0</v>
      </c>
    </row>
    <row r="35" spans="2:14" ht="47.25" x14ac:dyDescent="0.25">
      <c r="B35" s="61" t="s">
        <v>66</v>
      </c>
      <c r="C35" s="75" t="s">
        <v>67</v>
      </c>
      <c r="D35" s="76"/>
      <c r="E35" s="76"/>
      <c r="F35" s="76"/>
      <c r="G35" s="76"/>
      <c r="H35" s="77"/>
      <c r="I35" s="64" t="s">
        <v>68</v>
      </c>
      <c r="J35" s="72"/>
      <c r="K35" s="81" t="s">
        <v>69</v>
      </c>
      <c r="L35" s="74"/>
      <c r="M35" s="73"/>
      <c r="N35" s="69">
        <v>0</v>
      </c>
    </row>
    <row r="36" spans="2:14" ht="36" customHeight="1" x14ac:dyDescent="0.25">
      <c r="B36" s="61" t="s">
        <v>70</v>
      </c>
      <c r="C36" s="70" t="s">
        <v>71</v>
      </c>
      <c r="D36" s="71"/>
      <c r="E36" s="71"/>
      <c r="F36" s="71"/>
      <c r="G36" s="71"/>
      <c r="H36" s="71"/>
      <c r="I36" s="64" t="s">
        <v>72</v>
      </c>
      <c r="J36" s="65">
        <f>SUM(J37:J38)</f>
        <v>0</v>
      </c>
      <c r="K36" s="66"/>
      <c r="L36" s="67">
        <f>IF(SUM(J37:J38)=0,0,SUMPRODUCT(L37:L38,J37:J38)/SUM(J37:J38))</f>
        <v>0</v>
      </c>
      <c r="M36" s="68">
        <f>SUM(M37:M38)</f>
        <v>0</v>
      </c>
      <c r="N36" s="69">
        <v>0</v>
      </c>
    </row>
    <row r="37" spans="2:14" ht="63" x14ac:dyDescent="0.25">
      <c r="B37" s="61" t="s">
        <v>73</v>
      </c>
      <c r="C37" s="82" t="s">
        <v>74</v>
      </c>
      <c r="D37" s="83"/>
      <c r="E37" s="83"/>
      <c r="F37" s="83"/>
      <c r="G37" s="83"/>
      <c r="H37" s="84"/>
      <c r="I37" s="64" t="s">
        <v>75</v>
      </c>
      <c r="J37" s="72"/>
      <c r="K37" s="73" t="s">
        <v>76</v>
      </c>
      <c r="L37" s="74"/>
      <c r="M37" s="73"/>
      <c r="N37" s="69">
        <v>0</v>
      </c>
    </row>
    <row r="38" spans="2:14" ht="63" x14ac:dyDescent="0.25">
      <c r="B38" s="61" t="s">
        <v>77</v>
      </c>
      <c r="C38" s="82" t="s">
        <v>78</v>
      </c>
      <c r="D38" s="83"/>
      <c r="E38" s="83"/>
      <c r="F38" s="83"/>
      <c r="G38" s="83"/>
      <c r="H38" s="84"/>
      <c r="I38" s="64" t="s">
        <v>79</v>
      </c>
      <c r="J38" s="72"/>
      <c r="K38" s="73" t="s">
        <v>80</v>
      </c>
      <c r="L38" s="74"/>
      <c r="M38" s="73"/>
      <c r="N38" s="69">
        <v>0</v>
      </c>
    </row>
    <row r="39" spans="2:14" ht="15.75" x14ac:dyDescent="0.25">
      <c r="B39" s="61" t="s">
        <v>81</v>
      </c>
      <c r="C39" s="82" t="s">
        <v>82</v>
      </c>
      <c r="D39" s="83"/>
      <c r="E39" s="83"/>
      <c r="F39" s="83"/>
      <c r="G39" s="83"/>
      <c r="H39" s="84"/>
      <c r="I39" s="64" t="s">
        <v>83</v>
      </c>
      <c r="J39" s="65">
        <f>SUM(J40:J41)</f>
        <v>47</v>
      </c>
      <c r="K39" s="66"/>
      <c r="L39" s="67">
        <f>IF(SUM(J40:J41)=0,0,SUMPRODUCT(L40:L41,J40:J41)/SUM(J40:J41))</f>
        <v>2.3191489361702127</v>
      </c>
      <c r="M39" s="68">
        <f>SUM(M40:M41)</f>
        <v>0</v>
      </c>
      <c r="N39" s="69">
        <v>0</v>
      </c>
    </row>
    <row r="40" spans="2:14" ht="15.75" x14ac:dyDescent="0.25">
      <c r="B40" s="61" t="s">
        <v>84</v>
      </c>
      <c r="C40" s="82" t="s">
        <v>74</v>
      </c>
      <c r="D40" s="83"/>
      <c r="E40" s="83"/>
      <c r="F40" s="83"/>
      <c r="G40" s="83"/>
      <c r="H40" s="84"/>
      <c r="I40" s="64" t="s">
        <v>85</v>
      </c>
      <c r="J40" s="72">
        <v>26</v>
      </c>
      <c r="K40" s="78" t="s">
        <v>86</v>
      </c>
      <c r="L40" s="74">
        <v>1.9230769230769231</v>
      </c>
      <c r="M40" s="73"/>
      <c r="N40" s="69">
        <v>0</v>
      </c>
    </row>
    <row r="41" spans="2:14" ht="15.75" x14ac:dyDescent="0.25">
      <c r="B41" s="61" t="s">
        <v>87</v>
      </c>
      <c r="C41" s="85" t="s">
        <v>78</v>
      </c>
      <c r="D41" s="86"/>
      <c r="E41" s="86"/>
      <c r="F41" s="86"/>
      <c r="G41" s="86"/>
      <c r="H41" s="86"/>
      <c r="I41" s="64" t="s">
        <v>88</v>
      </c>
      <c r="J41" s="72">
        <v>21</v>
      </c>
      <c r="K41" s="78" t="s">
        <v>46</v>
      </c>
      <c r="L41" s="74">
        <v>2.8095238095238093</v>
      </c>
      <c r="M41" s="73"/>
      <c r="N41" s="69">
        <v>0</v>
      </c>
    </row>
    <row r="42" spans="2:14" ht="15.75" x14ac:dyDescent="0.25">
      <c r="B42" s="61" t="s">
        <v>89</v>
      </c>
      <c r="C42" s="62" t="s">
        <v>90</v>
      </c>
      <c r="D42" s="62"/>
      <c r="E42" s="62"/>
      <c r="F42" s="62"/>
      <c r="G42" s="62"/>
      <c r="H42" s="63"/>
      <c r="I42" s="64" t="s">
        <v>91</v>
      </c>
      <c r="J42" s="65">
        <f>SUM(J43:J46)</f>
        <v>1255</v>
      </c>
      <c r="K42" s="66"/>
      <c r="L42" s="67">
        <f>IF(SUM(J43:J46)=0,0,SUMPRODUCT(L43:L46,J43:J46)/SUM(J43:J46))</f>
        <v>1.3442231075697211</v>
      </c>
      <c r="M42" s="68">
        <f>SUM(M43:M46)</f>
        <v>0</v>
      </c>
      <c r="N42" s="69">
        <v>0</v>
      </c>
    </row>
    <row r="43" spans="2:14" ht="33.75" customHeight="1" x14ac:dyDescent="0.25">
      <c r="B43" s="61" t="s">
        <v>92</v>
      </c>
      <c r="C43" s="62" t="s">
        <v>93</v>
      </c>
      <c r="D43" s="62"/>
      <c r="E43" s="62"/>
      <c r="F43" s="62"/>
      <c r="G43" s="62"/>
      <c r="H43" s="63"/>
      <c r="I43" s="64" t="s">
        <v>94</v>
      </c>
      <c r="J43" s="72"/>
      <c r="K43" s="73" t="s">
        <v>46</v>
      </c>
      <c r="L43" s="74"/>
      <c r="M43" s="73"/>
      <c r="N43" s="69">
        <v>0</v>
      </c>
    </row>
    <row r="44" spans="2:14" ht="33.75" customHeight="1" x14ac:dyDescent="0.25">
      <c r="B44" s="61" t="s">
        <v>95</v>
      </c>
      <c r="C44" s="62" t="s">
        <v>96</v>
      </c>
      <c r="D44" s="62"/>
      <c r="E44" s="62"/>
      <c r="F44" s="62"/>
      <c r="G44" s="62"/>
      <c r="H44" s="63"/>
      <c r="I44" s="64" t="s">
        <v>97</v>
      </c>
      <c r="J44" s="72">
        <v>1158</v>
      </c>
      <c r="K44" s="73" t="s">
        <v>46</v>
      </c>
      <c r="L44" s="74">
        <v>1.2037996545768566</v>
      </c>
      <c r="M44" s="73"/>
      <c r="N44" s="69">
        <v>0</v>
      </c>
    </row>
    <row r="45" spans="2:14" ht="31.5" customHeight="1" x14ac:dyDescent="0.25">
      <c r="B45" s="61" t="s">
        <v>98</v>
      </c>
      <c r="C45" s="62" t="s">
        <v>99</v>
      </c>
      <c r="D45" s="62"/>
      <c r="E45" s="62"/>
      <c r="F45" s="62"/>
      <c r="G45" s="62"/>
      <c r="H45" s="63"/>
      <c r="I45" s="64" t="s">
        <v>100</v>
      </c>
      <c r="J45" s="72">
        <v>88</v>
      </c>
      <c r="K45" s="73" t="s">
        <v>46</v>
      </c>
      <c r="L45" s="74">
        <v>2.5454545454545454</v>
      </c>
      <c r="M45" s="73"/>
      <c r="N45" s="69">
        <v>0</v>
      </c>
    </row>
    <row r="46" spans="2:14" ht="15.75" x14ac:dyDescent="0.25">
      <c r="B46" s="61" t="s">
        <v>101</v>
      </c>
      <c r="C46" s="62" t="s">
        <v>102</v>
      </c>
      <c r="D46" s="62"/>
      <c r="E46" s="62"/>
      <c r="F46" s="62"/>
      <c r="G46" s="62"/>
      <c r="H46" s="63"/>
      <c r="I46" s="64" t="s">
        <v>103</v>
      </c>
      <c r="J46" s="72">
        <v>9</v>
      </c>
      <c r="K46" s="73" t="s">
        <v>46</v>
      </c>
      <c r="L46" s="74">
        <v>7.666666666666667</v>
      </c>
      <c r="M46" s="73"/>
      <c r="N46" s="69">
        <v>0</v>
      </c>
    </row>
    <row r="47" spans="2:14" ht="15.75" x14ac:dyDescent="0.25">
      <c r="B47" s="61" t="s">
        <v>104</v>
      </c>
      <c r="C47" s="82" t="s">
        <v>105</v>
      </c>
      <c r="D47" s="87"/>
      <c r="E47" s="87"/>
      <c r="F47" s="87"/>
      <c r="G47" s="87"/>
      <c r="H47" s="87"/>
      <c r="I47" s="64" t="s">
        <v>106</v>
      </c>
      <c r="J47" s="65">
        <f>SUM(J48,J49,J52)</f>
        <v>15</v>
      </c>
      <c r="K47" s="66"/>
      <c r="L47" s="67">
        <f>IF(SUM(J48:J49,J52)=0,0,(L48*J48+L49*J49+L52*J52)/SUM(J48:J49,J52))</f>
        <v>2.3333333333333335</v>
      </c>
      <c r="M47" s="68">
        <f>SUM(M48,M49,M52)</f>
        <v>0</v>
      </c>
      <c r="N47" s="69">
        <v>0</v>
      </c>
    </row>
    <row r="48" spans="2:14" ht="33.75" customHeight="1" x14ac:dyDescent="0.25">
      <c r="B48" s="61" t="s">
        <v>107</v>
      </c>
      <c r="C48" s="88" t="s">
        <v>108</v>
      </c>
      <c r="D48" s="87"/>
      <c r="E48" s="87"/>
      <c r="F48" s="87"/>
      <c r="G48" s="87"/>
      <c r="H48" s="87"/>
      <c r="I48" s="64" t="s">
        <v>109</v>
      </c>
      <c r="J48" s="72"/>
      <c r="K48" s="73" t="s">
        <v>110</v>
      </c>
      <c r="L48" s="74"/>
      <c r="M48" s="73"/>
      <c r="N48" s="69">
        <v>0</v>
      </c>
    </row>
    <row r="49" spans="2:14" ht="36" customHeight="1" x14ac:dyDescent="0.25">
      <c r="B49" s="61" t="s">
        <v>111</v>
      </c>
      <c r="C49" s="82" t="s">
        <v>112</v>
      </c>
      <c r="D49" s="87"/>
      <c r="E49" s="87"/>
      <c r="F49" s="87"/>
      <c r="G49" s="87"/>
      <c r="H49" s="87"/>
      <c r="I49" s="64" t="s">
        <v>113</v>
      </c>
      <c r="J49" s="65">
        <f>SUM(J50:J51)</f>
        <v>15</v>
      </c>
      <c r="K49" s="66"/>
      <c r="L49" s="67">
        <f>IF(SUM(J50:J51)=0,0,SUMPRODUCT(L50:L51,J50:J51)/SUM(J50:J51))</f>
        <v>2.3333333333333335</v>
      </c>
      <c r="M49" s="68">
        <f>SUM(M50:M51)</f>
        <v>0</v>
      </c>
      <c r="N49" s="69">
        <v>0</v>
      </c>
    </row>
    <row r="50" spans="2:14" ht="15.75" x14ac:dyDescent="0.25">
      <c r="B50" s="61" t="s">
        <v>114</v>
      </c>
      <c r="C50" s="82" t="s">
        <v>115</v>
      </c>
      <c r="D50" s="83"/>
      <c r="E50" s="83"/>
      <c r="F50" s="83"/>
      <c r="G50" s="83"/>
      <c r="H50" s="84"/>
      <c r="I50" s="64" t="s">
        <v>116</v>
      </c>
      <c r="J50" s="72">
        <v>4</v>
      </c>
      <c r="K50" s="73" t="s">
        <v>117</v>
      </c>
      <c r="L50" s="74">
        <v>1</v>
      </c>
      <c r="M50" s="73"/>
      <c r="N50" s="69">
        <v>0</v>
      </c>
    </row>
    <row r="51" spans="2:14" ht="15.75" x14ac:dyDescent="0.25">
      <c r="B51" s="61" t="s">
        <v>118</v>
      </c>
      <c r="C51" s="85" t="s">
        <v>78</v>
      </c>
      <c r="D51" s="86"/>
      <c r="E51" s="86"/>
      <c r="F51" s="86"/>
      <c r="G51" s="86"/>
      <c r="H51" s="86"/>
      <c r="I51" s="64" t="s">
        <v>119</v>
      </c>
      <c r="J51" s="72">
        <v>11</v>
      </c>
      <c r="K51" s="73" t="s">
        <v>120</v>
      </c>
      <c r="L51" s="74">
        <v>2.8181818181818183</v>
      </c>
      <c r="M51" s="73"/>
      <c r="N51" s="69">
        <v>0</v>
      </c>
    </row>
    <row r="52" spans="2:14" ht="36.75" customHeight="1" x14ac:dyDescent="0.25">
      <c r="B52" s="61" t="s">
        <v>121</v>
      </c>
      <c r="C52" s="89" t="s">
        <v>122</v>
      </c>
      <c r="D52" s="90"/>
      <c r="E52" s="90"/>
      <c r="F52" s="90"/>
      <c r="G52" s="90"/>
      <c r="H52" s="90"/>
      <c r="I52" s="64" t="s">
        <v>123</v>
      </c>
      <c r="J52" s="65">
        <f>SUM(J53:J54)</f>
        <v>0</v>
      </c>
      <c r="K52" s="66"/>
      <c r="L52" s="67">
        <f>IF(SUM(J53:J54)=0,0,SUMPRODUCT(L53:L54,J53:J54)/SUM(J53:J54))</f>
        <v>0</v>
      </c>
      <c r="M52" s="68">
        <f>SUM(M53:M54)</f>
        <v>0</v>
      </c>
      <c r="N52" s="69">
        <v>0</v>
      </c>
    </row>
    <row r="53" spans="2:14" ht="15.75" x14ac:dyDescent="0.25">
      <c r="B53" s="61" t="s">
        <v>124</v>
      </c>
      <c r="C53" s="82" t="s">
        <v>74</v>
      </c>
      <c r="D53" s="83"/>
      <c r="E53" s="83"/>
      <c r="F53" s="83"/>
      <c r="G53" s="83"/>
      <c r="H53" s="84"/>
      <c r="I53" s="64" t="s">
        <v>125</v>
      </c>
      <c r="J53" s="91"/>
      <c r="K53" s="78" t="s">
        <v>86</v>
      </c>
      <c r="L53" s="74"/>
      <c r="M53" s="92"/>
      <c r="N53" s="69">
        <v>0</v>
      </c>
    </row>
    <row r="54" spans="2:14" ht="15.75" x14ac:dyDescent="0.25">
      <c r="B54" s="61" t="s">
        <v>126</v>
      </c>
      <c r="C54" s="85" t="s">
        <v>78</v>
      </c>
      <c r="D54" s="86"/>
      <c r="E54" s="86"/>
      <c r="F54" s="86"/>
      <c r="G54" s="86"/>
      <c r="H54" s="86"/>
      <c r="I54" s="64" t="s">
        <v>127</v>
      </c>
      <c r="J54" s="93"/>
      <c r="K54" s="78" t="s">
        <v>46</v>
      </c>
      <c r="L54" s="74"/>
      <c r="M54" s="94"/>
      <c r="N54" s="69">
        <v>0</v>
      </c>
    </row>
    <row r="55" spans="2:14" ht="15.75" x14ac:dyDescent="0.25">
      <c r="B55" s="61" t="s">
        <v>128</v>
      </c>
      <c r="C55" s="88" t="s">
        <v>129</v>
      </c>
      <c r="D55" s="87"/>
      <c r="E55" s="87"/>
      <c r="F55" s="87"/>
      <c r="G55" s="87"/>
      <c r="H55" s="95"/>
      <c r="I55" s="64" t="s">
        <v>130</v>
      </c>
      <c r="J55" s="65">
        <f>SUM(J56,J59)</f>
        <v>0</v>
      </c>
      <c r="K55" s="66"/>
      <c r="L55" s="67">
        <f>IF(SUM(J56,J59)=0,0,(L56*J56+L59*J59)/SUM(J56,J59))</f>
        <v>0</v>
      </c>
      <c r="M55" s="68">
        <f>SUM(M56,M59)</f>
        <v>0</v>
      </c>
      <c r="N55" s="69">
        <v>0</v>
      </c>
    </row>
    <row r="56" spans="2:14" ht="15.75" x14ac:dyDescent="0.25">
      <c r="B56" s="61" t="s">
        <v>131</v>
      </c>
      <c r="C56" s="96" t="s">
        <v>132</v>
      </c>
      <c r="D56" s="97"/>
      <c r="E56" s="97"/>
      <c r="F56" s="97"/>
      <c r="G56" s="97"/>
      <c r="H56" s="98"/>
      <c r="I56" s="64" t="s">
        <v>133</v>
      </c>
      <c r="J56" s="65">
        <f>SUM(J57:J58)</f>
        <v>0</v>
      </c>
      <c r="K56" s="66"/>
      <c r="L56" s="67">
        <f>IF(SUM(J57:J58)=0,0,SUMPRODUCT(L57:L58,J57:J58)/SUM(J57:J58))</f>
        <v>0</v>
      </c>
      <c r="M56" s="68">
        <f>SUM(M57:M58)</f>
        <v>0</v>
      </c>
      <c r="N56" s="69">
        <v>0</v>
      </c>
    </row>
    <row r="57" spans="2:14" ht="15.75" x14ac:dyDescent="0.25">
      <c r="B57" s="61" t="s">
        <v>134</v>
      </c>
      <c r="C57" s="82" t="s">
        <v>74</v>
      </c>
      <c r="D57" s="83"/>
      <c r="E57" s="83"/>
      <c r="F57" s="83"/>
      <c r="G57" s="83"/>
      <c r="H57" s="84"/>
      <c r="I57" s="64" t="s">
        <v>135</v>
      </c>
      <c r="J57" s="93"/>
      <c r="K57" s="73" t="s">
        <v>117</v>
      </c>
      <c r="L57" s="74"/>
      <c r="M57" s="99"/>
      <c r="N57" s="69">
        <v>0</v>
      </c>
    </row>
    <row r="58" spans="2:14" ht="15.75" x14ac:dyDescent="0.25">
      <c r="B58" s="61" t="s">
        <v>136</v>
      </c>
      <c r="C58" s="85" t="s">
        <v>78</v>
      </c>
      <c r="D58" s="86"/>
      <c r="E58" s="86"/>
      <c r="F58" s="86"/>
      <c r="G58" s="86"/>
      <c r="H58" s="86"/>
      <c r="I58" s="64" t="s">
        <v>137</v>
      </c>
      <c r="J58" s="93"/>
      <c r="K58" s="73" t="s">
        <v>120</v>
      </c>
      <c r="L58" s="74"/>
      <c r="M58" s="94"/>
      <c r="N58" s="69">
        <v>0</v>
      </c>
    </row>
    <row r="59" spans="2:14" ht="15.75" x14ac:dyDescent="0.25">
      <c r="B59" s="61" t="s">
        <v>138</v>
      </c>
      <c r="C59" s="100" t="s">
        <v>139</v>
      </c>
      <c r="D59" s="101"/>
      <c r="E59" s="101"/>
      <c r="F59" s="101"/>
      <c r="G59" s="101"/>
      <c r="H59" s="101"/>
      <c r="I59" s="64" t="s">
        <v>140</v>
      </c>
      <c r="J59" s="102"/>
      <c r="K59" s="78" t="s">
        <v>86</v>
      </c>
      <c r="L59" s="74"/>
      <c r="M59" s="99"/>
      <c r="N59" s="69">
        <v>0</v>
      </c>
    </row>
    <row r="60" spans="2:14" ht="15.75" x14ac:dyDescent="0.25">
      <c r="B60" s="61" t="s">
        <v>141</v>
      </c>
      <c r="C60" s="82" t="s">
        <v>142</v>
      </c>
      <c r="D60" s="87"/>
      <c r="E60" s="87"/>
      <c r="F60" s="87"/>
      <c r="G60" s="87"/>
      <c r="H60" s="87"/>
      <c r="I60" s="64" t="s">
        <v>143</v>
      </c>
      <c r="J60" s="65">
        <f>SUM(J61:J63)</f>
        <v>86</v>
      </c>
      <c r="K60" s="66"/>
      <c r="L60" s="67">
        <f>IF(SUM(J61:J63)=0,0,SUMPRODUCT(L61:L63,J61:J63)/SUM(J61:J63))</f>
        <v>4.2093023255813957</v>
      </c>
      <c r="M60" s="68">
        <f>SUM(M61:M63)</f>
        <v>0</v>
      </c>
      <c r="N60" s="69">
        <v>0</v>
      </c>
    </row>
    <row r="61" spans="2:14" ht="32.25" customHeight="1" x14ac:dyDescent="0.25">
      <c r="B61" s="61" t="s">
        <v>144</v>
      </c>
      <c r="C61" s="75" t="s">
        <v>145</v>
      </c>
      <c r="D61" s="76"/>
      <c r="E61" s="76"/>
      <c r="F61" s="76"/>
      <c r="G61" s="76"/>
      <c r="H61" s="77"/>
      <c r="I61" s="64" t="s">
        <v>146</v>
      </c>
      <c r="J61" s="93">
        <v>1</v>
      </c>
      <c r="K61" s="78" t="s">
        <v>147</v>
      </c>
      <c r="L61" s="103">
        <v>11</v>
      </c>
      <c r="M61" s="99"/>
      <c r="N61" s="69">
        <v>0</v>
      </c>
    </row>
    <row r="62" spans="2:14" ht="32.25" customHeight="1" x14ac:dyDescent="0.25">
      <c r="B62" s="61" t="s">
        <v>148</v>
      </c>
      <c r="C62" s="75" t="s">
        <v>149</v>
      </c>
      <c r="D62" s="76"/>
      <c r="E62" s="76"/>
      <c r="F62" s="76"/>
      <c r="G62" s="76"/>
      <c r="H62" s="77"/>
      <c r="I62" s="64" t="s">
        <v>150</v>
      </c>
      <c r="J62" s="93">
        <v>8</v>
      </c>
      <c r="K62" s="78" t="s">
        <v>46</v>
      </c>
      <c r="L62" s="103">
        <v>4.625</v>
      </c>
      <c r="M62" s="99"/>
      <c r="N62" s="69">
        <v>0</v>
      </c>
    </row>
    <row r="63" spans="2:14" ht="32.25" customHeight="1" x14ac:dyDescent="0.25">
      <c r="B63" s="61" t="s">
        <v>151</v>
      </c>
      <c r="C63" s="75" t="s">
        <v>152</v>
      </c>
      <c r="D63" s="76"/>
      <c r="E63" s="76"/>
      <c r="F63" s="76"/>
      <c r="G63" s="76"/>
      <c r="H63" s="77"/>
      <c r="I63" s="64" t="s">
        <v>153</v>
      </c>
      <c r="J63" s="93">
        <v>77</v>
      </c>
      <c r="K63" s="78" t="s">
        <v>46</v>
      </c>
      <c r="L63" s="103">
        <v>4.0779220779220777</v>
      </c>
      <c r="M63" s="99"/>
      <c r="N63" s="69">
        <v>0</v>
      </c>
    </row>
    <row r="64" spans="2:14" ht="34.5" customHeight="1" x14ac:dyDescent="0.25">
      <c r="B64" s="61" t="s">
        <v>154</v>
      </c>
      <c r="C64" s="75" t="s">
        <v>155</v>
      </c>
      <c r="D64" s="76"/>
      <c r="E64" s="76"/>
      <c r="F64" s="76"/>
      <c r="G64" s="76"/>
      <c r="H64" s="77"/>
      <c r="I64" s="64" t="s">
        <v>156</v>
      </c>
      <c r="J64" s="65">
        <f>SUM(J65:J67)</f>
        <v>250</v>
      </c>
      <c r="K64" s="66"/>
      <c r="L64" s="67">
        <f>IF(SUM(J65:J67)=0,0,SUMPRODUCT(L65:L67,J65:J67)/SUM(J65:J67))</f>
        <v>8.44</v>
      </c>
      <c r="M64" s="68">
        <f>SUM(M65:M67)</f>
        <v>0</v>
      </c>
      <c r="N64" s="69">
        <v>0</v>
      </c>
    </row>
    <row r="65" spans="2:14" ht="33.75" customHeight="1" x14ac:dyDescent="0.25">
      <c r="B65" s="61" t="s">
        <v>157</v>
      </c>
      <c r="C65" s="75" t="s">
        <v>158</v>
      </c>
      <c r="D65" s="76"/>
      <c r="E65" s="76"/>
      <c r="F65" s="76"/>
      <c r="G65" s="76"/>
      <c r="H65" s="77"/>
      <c r="I65" s="64" t="s">
        <v>159</v>
      </c>
      <c r="J65" s="93">
        <v>233</v>
      </c>
      <c r="K65" s="73" t="s">
        <v>160</v>
      </c>
      <c r="L65" s="103">
        <v>8.6866952789699567</v>
      </c>
      <c r="M65" s="94"/>
      <c r="N65" s="69">
        <v>0</v>
      </c>
    </row>
    <row r="66" spans="2:14" ht="22.5" customHeight="1" x14ac:dyDescent="0.25">
      <c r="B66" s="61" t="s">
        <v>161</v>
      </c>
      <c r="C66" s="75" t="s">
        <v>162</v>
      </c>
      <c r="D66" s="76"/>
      <c r="E66" s="76"/>
      <c r="F66" s="76"/>
      <c r="G66" s="76"/>
      <c r="H66" s="77"/>
      <c r="I66" s="64" t="s">
        <v>163</v>
      </c>
      <c r="J66" s="93">
        <v>14</v>
      </c>
      <c r="K66" s="73" t="s">
        <v>86</v>
      </c>
      <c r="L66" s="103">
        <v>3.2857142857142856</v>
      </c>
      <c r="M66" s="94"/>
      <c r="N66" s="69">
        <v>0</v>
      </c>
    </row>
    <row r="67" spans="2:14" ht="27" customHeight="1" x14ac:dyDescent="0.25">
      <c r="B67" s="61" t="s">
        <v>164</v>
      </c>
      <c r="C67" s="75" t="s">
        <v>165</v>
      </c>
      <c r="D67" s="76"/>
      <c r="E67" s="76"/>
      <c r="F67" s="76"/>
      <c r="G67" s="76"/>
      <c r="H67" s="77"/>
      <c r="I67" s="64" t="s">
        <v>166</v>
      </c>
      <c r="J67" s="93">
        <v>3</v>
      </c>
      <c r="K67" s="73" t="s">
        <v>59</v>
      </c>
      <c r="L67" s="103">
        <v>13.333333333333334</v>
      </c>
      <c r="M67" s="94"/>
      <c r="N67" s="69">
        <v>0</v>
      </c>
    </row>
    <row r="68" spans="2:14" ht="51" customHeight="1" x14ac:dyDescent="0.25">
      <c r="B68" s="61" t="s">
        <v>167</v>
      </c>
      <c r="C68" s="75" t="s">
        <v>168</v>
      </c>
      <c r="D68" s="76"/>
      <c r="E68" s="76"/>
      <c r="F68" s="76"/>
      <c r="G68" s="76"/>
      <c r="H68" s="77"/>
      <c r="I68" s="64" t="s">
        <v>169</v>
      </c>
      <c r="J68" s="93">
        <v>148</v>
      </c>
      <c r="K68" s="73" t="s">
        <v>170</v>
      </c>
      <c r="L68" s="103">
        <v>31.222972972972972</v>
      </c>
      <c r="M68" s="94"/>
      <c r="N68" s="69">
        <v>0</v>
      </c>
    </row>
    <row r="69" spans="2:14" ht="15.75" x14ac:dyDescent="0.25">
      <c r="B69" s="57" t="s">
        <v>171</v>
      </c>
      <c r="C69" s="57"/>
      <c r="D69" s="57"/>
      <c r="E69" s="57"/>
      <c r="F69" s="57"/>
      <c r="G69" s="57"/>
      <c r="H69" s="57"/>
      <c r="I69" s="64" t="s">
        <v>172</v>
      </c>
      <c r="J69" s="65">
        <f>J27+J42+J47+J55+J60+J64+J68</f>
        <v>2058</v>
      </c>
      <c r="K69" s="66"/>
      <c r="L69" s="66"/>
      <c r="M69" s="68">
        <f>M27+M42+M47+M55+M60+M64+M68</f>
        <v>0</v>
      </c>
      <c r="N69" s="69">
        <v>0</v>
      </c>
    </row>
    <row r="70" spans="2:14" ht="15.75" x14ac:dyDescent="0.25">
      <c r="B70" s="104"/>
      <c r="C70" s="104"/>
      <c r="D70" s="104"/>
      <c r="E70" s="104"/>
      <c r="F70" s="104"/>
      <c r="G70" s="104"/>
      <c r="H70" s="104"/>
      <c r="I70" s="105"/>
      <c r="J70" s="106"/>
      <c r="K70" s="107"/>
      <c r="L70" s="107"/>
      <c r="M70" s="108"/>
      <c r="N70" s="108"/>
    </row>
    <row r="71" spans="2:14" ht="15.75" x14ac:dyDescent="0.25">
      <c r="B71" s="109">
        <v>2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</row>
    <row r="72" spans="2:14" ht="15.75" x14ac:dyDescent="0.25">
      <c r="B72" s="110" t="s">
        <v>173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2:14" ht="15.75" x14ac:dyDescent="0.25">
      <c r="B73" s="111" t="s">
        <v>174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2:14" ht="15.75" x14ac:dyDescent="0.25">
      <c r="B74" s="112"/>
      <c r="C74" s="113"/>
      <c r="D74" s="114"/>
      <c r="E74" s="114"/>
      <c r="F74" s="114"/>
      <c r="G74" s="114"/>
      <c r="H74" s="114"/>
      <c r="I74" s="115"/>
      <c r="K74" s="116"/>
      <c r="L74" s="117"/>
      <c r="M74" s="117"/>
      <c r="N74" s="117"/>
    </row>
    <row r="75" spans="2:14" ht="15.75" x14ac:dyDescent="0.25">
      <c r="B75" s="112"/>
      <c r="C75" s="113"/>
      <c r="D75" s="114"/>
      <c r="E75" s="114"/>
      <c r="F75" s="114"/>
      <c r="G75" s="114"/>
      <c r="H75" s="114"/>
      <c r="I75" s="115"/>
      <c r="K75" s="116"/>
      <c r="L75" s="117"/>
      <c r="M75" s="117"/>
      <c r="N75" s="117"/>
    </row>
    <row r="76" spans="2:14" ht="78.75" x14ac:dyDescent="0.25">
      <c r="B76" s="118" t="s">
        <v>175</v>
      </c>
      <c r="C76" s="57" t="s">
        <v>176</v>
      </c>
      <c r="D76" s="57"/>
      <c r="E76" s="57"/>
      <c r="F76" s="57"/>
      <c r="G76" s="57"/>
      <c r="H76" s="57"/>
      <c r="I76" s="119" t="s">
        <v>31</v>
      </c>
      <c r="J76" s="119" t="s">
        <v>177</v>
      </c>
      <c r="K76" s="119" t="s">
        <v>178</v>
      </c>
      <c r="L76" s="117"/>
      <c r="M76" s="117"/>
      <c r="N76" s="117"/>
    </row>
    <row r="77" spans="2:14" ht="15.75" x14ac:dyDescent="0.25">
      <c r="B77" s="119" t="s">
        <v>37</v>
      </c>
      <c r="C77" s="57" t="s">
        <v>38</v>
      </c>
      <c r="D77" s="57"/>
      <c r="E77" s="57"/>
      <c r="F77" s="57"/>
      <c r="G77" s="57"/>
      <c r="H77" s="120" t="s">
        <v>39</v>
      </c>
      <c r="I77" s="121" t="s">
        <v>179</v>
      </c>
      <c r="J77" s="119">
        <v>1</v>
      </c>
      <c r="K77" s="122">
        <v>2</v>
      </c>
      <c r="L77" s="117"/>
      <c r="M77" s="117"/>
      <c r="N77" s="117"/>
    </row>
    <row r="78" spans="2:14" ht="46.5" customHeight="1" x14ac:dyDescent="0.25">
      <c r="B78" s="123" t="s">
        <v>180</v>
      </c>
      <c r="C78" s="62" t="s">
        <v>181</v>
      </c>
      <c r="D78" s="62"/>
      <c r="E78" s="62"/>
      <c r="F78" s="62"/>
      <c r="G78" s="62"/>
      <c r="H78" s="119" t="s">
        <v>46</v>
      </c>
      <c r="I78" s="64" t="s">
        <v>182</v>
      </c>
      <c r="J78" s="73"/>
      <c r="K78" s="78"/>
      <c r="L78" s="117"/>
      <c r="M78" s="117"/>
      <c r="N78" s="117"/>
    </row>
    <row r="79" spans="2:14" ht="38.25" customHeight="1" x14ac:dyDescent="0.25">
      <c r="B79" s="123" t="s">
        <v>183</v>
      </c>
      <c r="C79" s="62" t="s">
        <v>184</v>
      </c>
      <c r="D79" s="62"/>
      <c r="E79" s="62"/>
      <c r="F79" s="62"/>
      <c r="G79" s="62"/>
      <c r="H79" s="119" t="s">
        <v>46</v>
      </c>
      <c r="I79" s="64" t="s">
        <v>185</v>
      </c>
      <c r="J79" s="73"/>
      <c r="K79" s="78"/>
      <c r="L79" s="117"/>
      <c r="M79" s="117"/>
      <c r="N79" s="117"/>
    </row>
    <row r="80" spans="2:14" ht="36.75" customHeight="1" x14ac:dyDescent="0.25">
      <c r="B80" s="123" t="s">
        <v>186</v>
      </c>
      <c r="C80" s="62" t="s">
        <v>187</v>
      </c>
      <c r="D80" s="62"/>
      <c r="E80" s="62"/>
      <c r="F80" s="62"/>
      <c r="G80" s="62"/>
      <c r="H80" s="119" t="s">
        <v>46</v>
      </c>
      <c r="I80" s="64" t="s">
        <v>188</v>
      </c>
      <c r="J80" s="73"/>
      <c r="K80" s="78"/>
      <c r="L80" s="117"/>
      <c r="M80" s="117"/>
      <c r="N80" s="117"/>
    </row>
    <row r="81" spans="2:14" ht="36.75" customHeight="1" x14ac:dyDescent="0.25">
      <c r="B81" s="123" t="s">
        <v>189</v>
      </c>
      <c r="C81" s="62" t="s">
        <v>190</v>
      </c>
      <c r="D81" s="62"/>
      <c r="E81" s="62"/>
      <c r="F81" s="62"/>
      <c r="G81" s="62"/>
      <c r="H81" s="119" t="s">
        <v>46</v>
      </c>
      <c r="I81" s="64" t="s">
        <v>191</v>
      </c>
      <c r="J81" s="73"/>
      <c r="K81" s="78"/>
      <c r="L81" s="117"/>
      <c r="M81" s="117"/>
      <c r="N81" s="117"/>
    </row>
    <row r="82" spans="2:14" ht="45.75" customHeight="1" x14ac:dyDescent="0.25">
      <c r="B82" s="123" t="s">
        <v>192</v>
      </c>
      <c r="C82" s="62" t="s">
        <v>193</v>
      </c>
      <c r="D82" s="62"/>
      <c r="E82" s="62"/>
      <c r="F82" s="62"/>
      <c r="G82" s="62"/>
      <c r="H82" s="119" t="s">
        <v>59</v>
      </c>
      <c r="I82" s="64" t="s">
        <v>194</v>
      </c>
      <c r="J82" s="73"/>
      <c r="K82" s="78"/>
      <c r="L82" s="117"/>
      <c r="M82" s="117"/>
      <c r="N82" s="117"/>
    </row>
    <row r="83" spans="2:14" ht="46.5" customHeight="1" x14ac:dyDescent="0.25">
      <c r="B83" s="123" t="s">
        <v>195</v>
      </c>
      <c r="C83" s="62" t="s">
        <v>196</v>
      </c>
      <c r="D83" s="62"/>
      <c r="E83" s="62"/>
      <c r="F83" s="62"/>
      <c r="G83" s="62"/>
      <c r="H83" s="119" t="s">
        <v>46</v>
      </c>
      <c r="I83" s="64" t="s">
        <v>197</v>
      </c>
      <c r="J83" s="73"/>
      <c r="K83" s="78"/>
      <c r="L83" s="117"/>
      <c r="M83" s="117"/>
      <c r="N83" s="117"/>
    </row>
    <row r="84" spans="2:14" ht="32.25" customHeight="1" x14ac:dyDescent="0.25">
      <c r="B84" s="123" t="s">
        <v>198</v>
      </c>
      <c r="C84" s="62" t="s">
        <v>199</v>
      </c>
      <c r="D84" s="62"/>
      <c r="E84" s="62"/>
      <c r="F84" s="62"/>
      <c r="G84" s="62"/>
      <c r="H84" s="119" t="s">
        <v>59</v>
      </c>
      <c r="I84" s="64" t="s">
        <v>200</v>
      </c>
      <c r="J84" s="73"/>
      <c r="K84" s="78"/>
      <c r="L84" s="117"/>
      <c r="M84" s="117"/>
      <c r="N84" s="117"/>
    </row>
    <row r="85" spans="2:14" ht="31.5" x14ac:dyDescent="0.25">
      <c r="B85" s="123" t="s">
        <v>201</v>
      </c>
      <c r="C85" s="62" t="s">
        <v>202</v>
      </c>
      <c r="D85" s="62"/>
      <c r="E85" s="62"/>
      <c r="F85" s="62"/>
      <c r="G85" s="62"/>
      <c r="H85" s="119" t="s">
        <v>69</v>
      </c>
      <c r="I85" s="64" t="s">
        <v>203</v>
      </c>
      <c r="J85" s="73"/>
      <c r="K85" s="78"/>
      <c r="L85" s="117"/>
      <c r="M85" s="117"/>
      <c r="N85" s="117"/>
    </row>
    <row r="86" spans="2:14" ht="32.25" customHeight="1" x14ac:dyDescent="0.25">
      <c r="B86" s="118" t="s">
        <v>204</v>
      </c>
      <c r="C86" s="63" t="s">
        <v>205</v>
      </c>
      <c r="D86" s="124"/>
      <c r="E86" s="124"/>
      <c r="F86" s="124"/>
      <c r="G86" s="124"/>
      <c r="H86" s="125"/>
      <c r="I86" s="64" t="s">
        <v>206</v>
      </c>
      <c r="J86" s="68">
        <f>SUM(J87:J88)</f>
        <v>0</v>
      </c>
      <c r="K86" s="68">
        <f>SUM(K87:K88)</f>
        <v>0</v>
      </c>
      <c r="L86" s="117"/>
      <c r="M86" s="117"/>
      <c r="N86" s="117"/>
    </row>
    <row r="87" spans="2:14" ht="45" x14ac:dyDescent="0.25">
      <c r="B87" s="118" t="s">
        <v>207</v>
      </c>
      <c r="C87" s="62" t="s">
        <v>208</v>
      </c>
      <c r="D87" s="62"/>
      <c r="E87" s="62"/>
      <c r="F87" s="62"/>
      <c r="G87" s="62"/>
      <c r="H87" s="56" t="s">
        <v>76</v>
      </c>
      <c r="I87" s="64" t="s">
        <v>209</v>
      </c>
      <c r="J87" s="73"/>
      <c r="K87" s="78"/>
      <c r="L87" s="117"/>
      <c r="M87" s="117"/>
      <c r="N87" s="117"/>
    </row>
    <row r="88" spans="2:14" ht="45" x14ac:dyDescent="0.25">
      <c r="B88" s="118" t="s">
        <v>210</v>
      </c>
      <c r="C88" s="62" t="s">
        <v>211</v>
      </c>
      <c r="D88" s="62"/>
      <c r="E88" s="62"/>
      <c r="F88" s="62"/>
      <c r="G88" s="62"/>
      <c r="H88" s="56" t="s">
        <v>80</v>
      </c>
      <c r="I88" s="64" t="s">
        <v>212</v>
      </c>
      <c r="J88" s="73"/>
      <c r="K88" s="78"/>
      <c r="L88" s="117"/>
      <c r="M88" s="117"/>
      <c r="N88" s="117"/>
    </row>
    <row r="89" spans="2:14" ht="15.75" x14ac:dyDescent="0.25">
      <c r="B89" s="123" t="s">
        <v>213</v>
      </c>
      <c r="C89" s="63" t="s">
        <v>214</v>
      </c>
      <c r="D89" s="124"/>
      <c r="E89" s="124"/>
      <c r="F89" s="124"/>
      <c r="G89" s="124"/>
      <c r="H89" s="125"/>
      <c r="I89" s="64" t="s">
        <v>215</v>
      </c>
      <c r="J89" s="68">
        <f>SUM(J90:J91)</f>
        <v>0</v>
      </c>
      <c r="K89" s="68">
        <f>SUM(K90:K91)</f>
        <v>0</v>
      </c>
      <c r="L89" s="117"/>
      <c r="M89" s="117"/>
      <c r="N89" s="117"/>
    </row>
    <row r="90" spans="2:14" ht="15.75" x14ac:dyDescent="0.25">
      <c r="B90" s="118" t="s">
        <v>216</v>
      </c>
      <c r="C90" s="62" t="s">
        <v>208</v>
      </c>
      <c r="D90" s="62"/>
      <c r="E90" s="62"/>
      <c r="F90" s="62"/>
      <c r="G90" s="62"/>
      <c r="H90" s="119" t="s">
        <v>86</v>
      </c>
      <c r="I90" s="64" t="s">
        <v>217</v>
      </c>
      <c r="J90" s="73"/>
      <c r="K90" s="78"/>
      <c r="L90" s="117"/>
      <c r="M90" s="117"/>
      <c r="N90" s="117"/>
    </row>
    <row r="91" spans="2:14" ht="15.75" x14ac:dyDescent="0.25">
      <c r="B91" s="118" t="s">
        <v>218</v>
      </c>
      <c r="C91" s="62" t="s">
        <v>211</v>
      </c>
      <c r="D91" s="62"/>
      <c r="E91" s="62"/>
      <c r="F91" s="62"/>
      <c r="G91" s="62"/>
      <c r="H91" s="119" t="s">
        <v>46</v>
      </c>
      <c r="I91" s="64" t="s">
        <v>219</v>
      </c>
      <c r="J91" s="73"/>
      <c r="K91" s="78"/>
      <c r="L91" s="117"/>
      <c r="M91" s="117"/>
      <c r="N91" s="117"/>
    </row>
    <row r="92" spans="2:14" ht="36" customHeight="1" x14ac:dyDescent="0.25">
      <c r="B92" s="123" t="s">
        <v>220</v>
      </c>
      <c r="C92" s="62" t="s">
        <v>221</v>
      </c>
      <c r="D92" s="62"/>
      <c r="E92" s="62"/>
      <c r="F92" s="62"/>
      <c r="G92" s="62"/>
      <c r="H92" s="119" t="s">
        <v>46</v>
      </c>
      <c r="I92" s="64" t="s">
        <v>222</v>
      </c>
      <c r="J92" s="73"/>
      <c r="K92" s="78"/>
      <c r="L92" s="117"/>
      <c r="M92" s="117"/>
      <c r="N92" s="117"/>
    </row>
    <row r="93" spans="2:14" ht="36.75" customHeight="1" x14ac:dyDescent="0.25">
      <c r="B93" s="123" t="s">
        <v>223</v>
      </c>
      <c r="C93" s="62" t="s">
        <v>224</v>
      </c>
      <c r="D93" s="62"/>
      <c r="E93" s="62"/>
      <c r="F93" s="62"/>
      <c r="G93" s="62"/>
      <c r="H93" s="119" t="s">
        <v>46</v>
      </c>
      <c r="I93" s="64" t="s">
        <v>225</v>
      </c>
      <c r="J93" s="73"/>
      <c r="K93" s="78"/>
      <c r="L93" s="117"/>
      <c r="M93" s="117"/>
      <c r="N93" s="117"/>
    </row>
    <row r="94" spans="2:14" ht="47.25" customHeight="1" x14ac:dyDescent="0.25">
      <c r="B94" s="123" t="s">
        <v>226</v>
      </c>
      <c r="C94" s="62" t="s">
        <v>227</v>
      </c>
      <c r="D94" s="62"/>
      <c r="E94" s="62"/>
      <c r="F94" s="62"/>
      <c r="G94" s="62"/>
      <c r="H94" s="119" t="s">
        <v>46</v>
      </c>
      <c r="I94" s="64" t="s">
        <v>228</v>
      </c>
      <c r="J94" s="73"/>
      <c r="K94" s="78"/>
      <c r="L94" s="117"/>
      <c r="M94" s="117"/>
      <c r="N94" s="117"/>
    </row>
    <row r="95" spans="2:14" ht="21.75" customHeight="1" x14ac:dyDescent="0.25">
      <c r="B95" s="123" t="s">
        <v>229</v>
      </c>
      <c r="C95" s="62" t="s">
        <v>230</v>
      </c>
      <c r="D95" s="62"/>
      <c r="E95" s="62"/>
      <c r="F95" s="62"/>
      <c r="G95" s="62"/>
      <c r="H95" s="119" t="s">
        <v>46</v>
      </c>
      <c r="I95" s="64" t="s">
        <v>231</v>
      </c>
      <c r="J95" s="73"/>
      <c r="K95" s="78"/>
      <c r="L95" s="117"/>
      <c r="M95" s="117"/>
      <c r="N95" s="117"/>
    </row>
    <row r="96" spans="2:14" ht="50.25" customHeight="1" x14ac:dyDescent="0.25">
      <c r="B96" s="123" t="s">
        <v>232</v>
      </c>
      <c r="C96" s="62" t="s">
        <v>233</v>
      </c>
      <c r="D96" s="62"/>
      <c r="E96" s="62"/>
      <c r="F96" s="62"/>
      <c r="G96" s="62"/>
      <c r="H96" s="119" t="s">
        <v>110</v>
      </c>
      <c r="I96" s="64" t="s">
        <v>234</v>
      </c>
      <c r="J96" s="73"/>
      <c r="K96" s="78"/>
      <c r="L96" s="117"/>
      <c r="M96" s="117"/>
      <c r="N96" s="117"/>
    </row>
    <row r="97" spans="2:14" ht="33" customHeight="1" x14ac:dyDescent="0.25">
      <c r="B97" s="123" t="s">
        <v>235</v>
      </c>
      <c r="C97" s="63" t="s">
        <v>236</v>
      </c>
      <c r="D97" s="124"/>
      <c r="E97" s="124"/>
      <c r="F97" s="124"/>
      <c r="G97" s="124"/>
      <c r="H97" s="125"/>
      <c r="I97" s="64" t="s">
        <v>237</v>
      </c>
      <c r="J97" s="68">
        <f>SUM(J98:J99)</f>
        <v>0</v>
      </c>
      <c r="K97" s="68">
        <f>SUM(K98:K99)</f>
        <v>0</v>
      </c>
      <c r="L97" s="117"/>
      <c r="M97" s="117"/>
      <c r="N97" s="117"/>
    </row>
    <row r="98" spans="2:14" ht="15.75" x14ac:dyDescent="0.25">
      <c r="B98" s="118" t="s">
        <v>238</v>
      </c>
      <c r="C98" s="62" t="s">
        <v>208</v>
      </c>
      <c r="D98" s="62"/>
      <c r="E98" s="62"/>
      <c r="F98" s="62"/>
      <c r="G98" s="62"/>
      <c r="H98" s="119" t="s">
        <v>117</v>
      </c>
      <c r="I98" s="64" t="s">
        <v>239</v>
      </c>
      <c r="J98" s="73"/>
      <c r="K98" s="78"/>
      <c r="L98" s="117"/>
      <c r="M98" s="117"/>
      <c r="N98" s="117"/>
    </row>
    <row r="99" spans="2:14" ht="15.75" x14ac:dyDescent="0.25">
      <c r="B99" s="118" t="s">
        <v>240</v>
      </c>
      <c r="C99" s="62" t="s">
        <v>211</v>
      </c>
      <c r="D99" s="62"/>
      <c r="E99" s="62"/>
      <c r="F99" s="62"/>
      <c r="G99" s="62"/>
      <c r="H99" s="119" t="s">
        <v>120</v>
      </c>
      <c r="I99" s="64" t="s">
        <v>241</v>
      </c>
      <c r="J99" s="73"/>
      <c r="K99" s="78"/>
      <c r="L99" s="117"/>
      <c r="M99" s="117"/>
      <c r="N99" s="117"/>
    </row>
    <row r="100" spans="2:14" ht="24" customHeight="1" x14ac:dyDescent="0.25">
      <c r="B100" s="123" t="s">
        <v>242</v>
      </c>
      <c r="C100" s="63" t="s">
        <v>243</v>
      </c>
      <c r="D100" s="124"/>
      <c r="E100" s="124"/>
      <c r="F100" s="124"/>
      <c r="G100" s="124"/>
      <c r="H100" s="125"/>
      <c r="I100" s="64" t="s">
        <v>244</v>
      </c>
      <c r="J100" s="68">
        <f>SUM(J101:J102)</f>
        <v>0</v>
      </c>
      <c r="K100" s="68">
        <f>SUM(K101:K102)</f>
        <v>0</v>
      </c>
      <c r="L100" s="117"/>
      <c r="M100" s="117"/>
      <c r="N100" s="117"/>
    </row>
    <row r="101" spans="2:14" ht="15.75" x14ac:dyDescent="0.25">
      <c r="B101" s="118" t="s">
        <v>245</v>
      </c>
      <c r="C101" s="62" t="s">
        <v>208</v>
      </c>
      <c r="D101" s="62"/>
      <c r="E101" s="62"/>
      <c r="F101" s="62"/>
      <c r="G101" s="62"/>
      <c r="H101" s="119" t="s">
        <v>86</v>
      </c>
      <c r="I101" s="64" t="s">
        <v>246</v>
      </c>
      <c r="J101" s="73"/>
      <c r="K101" s="78"/>
      <c r="L101" s="117"/>
      <c r="M101" s="117"/>
      <c r="N101" s="117"/>
    </row>
    <row r="102" spans="2:14" ht="15.75" x14ac:dyDescent="0.25">
      <c r="B102" s="118" t="s">
        <v>247</v>
      </c>
      <c r="C102" s="62" t="s">
        <v>211</v>
      </c>
      <c r="D102" s="62"/>
      <c r="E102" s="62"/>
      <c r="F102" s="62"/>
      <c r="G102" s="62"/>
      <c r="H102" s="119" t="s">
        <v>46</v>
      </c>
      <c r="I102" s="64" t="s">
        <v>248</v>
      </c>
      <c r="J102" s="73"/>
      <c r="K102" s="78"/>
      <c r="L102" s="117"/>
      <c r="M102" s="117"/>
      <c r="N102" s="117"/>
    </row>
    <row r="103" spans="2:14" ht="15.75" x14ac:dyDescent="0.25">
      <c r="B103" s="123" t="s">
        <v>249</v>
      </c>
      <c r="C103" s="63" t="s">
        <v>250</v>
      </c>
      <c r="D103" s="124"/>
      <c r="E103" s="124"/>
      <c r="F103" s="124"/>
      <c r="G103" s="124"/>
      <c r="H103" s="125"/>
      <c r="I103" s="64" t="s">
        <v>251</v>
      </c>
      <c r="J103" s="68">
        <f>SUM(J104:J105)</f>
        <v>0</v>
      </c>
      <c r="K103" s="68">
        <f>SUM(K104:K105)</f>
        <v>0</v>
      </c>
      <c r="L103" s="117"/>
      <c r="M103" s="117"/>
      <c r="N103" s="117"/>
    </row>
    <row r="104" spans="2:14" ht="15.75" x14ac:dyDescent="0.25">
      <c r="B104" s="118" t="s">
        <v>252</v>
      </c>
      <c r="C104" s="62" t="s">
        <v>208</v>
      </c>
      <c r="D104" s="62"/>
      <c r="E104" s="62"/>
      <c r="F104" s="62"/>
      <c r="G104" s="62"/>
      <c r="H104" s="119" t="s">
        <v>117</v>
      </c>
      <c r="I104" s="64" t="s">
        <v>253</v>
      </c>
      <c r="J104" s="73"/>
      <c r="K104" s="78"/>
      <c r="L104" s="117"/>
      <c r="M104" s="117"/>
      <c r="N104" s="117"/>
    </row>
    <row r="105" spans="2:14" ht="15.75" x14ac:dyDescent="0.25">
      <c r="B105" s="118" t="s">
        <v>254</v>
      </c>
      <c r="C105" s="62" t="s">
        <v>211</v>
      </c>
      <c r="D105" s="62"/>
      <c r="E105" s="62"/>
      <c r="F105" s="62"/>
      <c r="G105" s="62"/>
      <c r="H105" s="119" t="s">
        <v>120</v>
      </c>
      <c r="I105" s="64" t="s">
        <v>255</v>
      </c>
      <c r="J105" s="73"/>
      <c r="K105" s="78"/>
      <c r="L105" s="117"/>
      <c r="M105" s="117"/>
      <c r="N105" s="117"/>
    </row>
    <row r="106" spans="2:14" ht="15.75" x14ac:dyDescent="0.25">
      <c r="B106" s="123" t="s">
        <v>256</v>
      </c>
      <c r="C106" s="62" t="s">
        <v>257</v>
      </c>
      <c r="D106" s="62"/>
      <c r="E106" s="62"/>
      <c r="F106" s="62"/>
      <c r="G106" s="62"/>
      <c r="H106" s="119" t="s">
        <v>86</v>
      </c>
      <c r="I106" s="64" t="s">
        <v>258</v>
      </c>
      <c r="J106" s="73"/>
      <c r="K106" s="78"/>
      <c r="L106" s="117"/>
      <c r="M106" s="117"/>
      <c r="N106" s="117"/>
    </row>
    <row r="107" spans="2:14" ht="33.75" customHeight="1" x14ac:dyDescent="0.25">
      <c r="B107" s="123" t="s">
        <v>259</v>
      </c>
      <c r="C107" s="62" t="s">
        <v>260</v>
      </c>
      <c r="D107" s="62"/>
      <c r="E107" s="62"/>
      <c r="F107" s="62"/>
      <c r="G107" s="62"/>
      <c r="H107" s="119" t="s">
        <v>147</v>
      </c>
      <c r="I107" s="64" t="s">
        <v>261</v>
      </c>
      <c r="J107" s="73"/>
      <c r="K107" s="78"/>
      <c r="L107" s="117"/>
      <c r="M107" s="117"/>
      <c r="N107" s="117"/>
    </row>
    <row r="108" spans="2:14" ht="30.75" customHeight="1" x14ac:dyDescent="0.25">
      <c r="B108" s="123" t="s">
        <v>262</v>
      </c>
      <c r="C108" s="62" t="s">
        <v>263</v>
      </c>
      <c r="D108" s="62"/>
      <c r="E108" s="62"/>
      <c r="F108" s="62"/>
      <c r="G108" s="62"/>
      <c r="H108" s="119" t="s">
        <v>46</v>
      </c>
      <c r="I108" s="64" t="s">
        <v>264</v>
      </c>
      <c r="J108" s="73"/>
      <c r="K108" s="78"/>
      <c r="L108" s="117"/>
      <c r="M108" s="117"/>
      <c r="N108" s="117"/>
    </row>
    <row r="109" spans="2:14" ht="45.75" customHeight="1" x14ac:dyDescent="0.25">
      <c r="B109" s="123" t="s">
        <v>265</v>
      </c>
      <c r="C109" s="62" t="s">
        <v>266</v>
      </c>
      <c r="D109" s="62"/>
      <c r="E109" s="62"/>
      <c r="F109" s="62"/>
      <c r="G109" s="62"/>
      <c r="H109" s="119" t="s">
        <v>46</v>
      </c>
      <c r="I109" s="64" t="s">
        <v>267</v>
      </c>
      <c r="J109" s="73"/>
      <c r="K109" s="78"/>
      <c r="L109" s="117"/>
      <c r="M109" s="117"/>
      <c r="N109" s="117"/>
    </row>
    <row r="110" spans="2:14" ht="15.75" x14ac:dyDescent="0.25">
      <c r="B110" s="118" t="s">
        <v>268</v>
      </c>
      <c r="C110" s="62" t="s">
        <v>269</v>
      </c>
      <c r="D110" s="62"/>
      <c r="E110" s="62"/>
      <c r="F110" s="62"/>
      <c r="G110" s="62"/>
      <c r="H110" s="62"/>
      <c r="I110" s="64" t="s">
        <v>270</v>
      </c>
      <c r="J110" s="68">
        <f>SUM(J111:J113)</f>
        <v>0</v>
      </c>
      <c r="K110" s="68">
        <f>SUM(K111:K113)</f>
        <v>0</v>
      </c>
      <c r="L110" s="117"/>
      <c r="M110" s="117"/>
      <c r="N110" s="117"/>
    </row>
    <row r="111" spans="2:14" ht="51.75" customHeight="1" x14ac:dyDescent="0.25">
      <c r="B111" s="118" t="s">
        <v>271</v>
      </c>
      <c r="C111" s="62" t="s">
        <v>272</v>
      </c>
      <c r="D111" s="62"/>
      <c r="E111" s="62"/>
      <c r="F111" s="62"/>
      <c r="G111" s="62"/>
      <c r="H111" s="119" t="s">
        <v>160</v>
      </c>
      <c r="I111" s="64" t="s">
        <v>273</v>
      </c>
      <c r="J111" s="73"/>
      <c r="K111" s="78"/>
      <c r="L111" s="117"/>
      <c r="M111" s="117"/>
      <c r="N111" s="117"/>
    </row>
    <row r="112" spans="2:14" ht="39.75" customHeight="1" x14ac:dyDescent="0.25">
      <c r="B112" s="118" t="s">
        <v>274</v>
      </c>
      <c r="C112" s="62" t="s">
        <v>275</v>
      </c>
      <c r="D112" s="62"/>
      <c r="E112" s="62"/>
      <c r="F112" s="62"/>
      <c r="G112" s="62"/>
      <c r="H112" s="119" t="s">
        <v>86</v>
      </c>
      <c r="I112" s="64" t="s">
        <v>276</v>
      </c>
      <c r="J112" s="73"/>
      <c r="K112" s="78"/>
      <c r="L112" s="117"/>
      <c r="M112" s="117"/>
      <c r="N112" s="117"/>
    </row>
    <row r="113" spans="2:14" ht="33.75" customHeight="1" x14ac:dyDescent="0.25">
      <c r="B113" s="118" t="s">
        <v>277</v>
      </c>
      <c r="C113" s="62" t="s">
        <v>278</v>
      </c>
      <c r="D113" s="62"/>
      <c r="E113" s="62"/>
      <c r="F113" s="62"/>
      <c r="G113" s="62"/>
      <c r="H113" s="119" t="s">
        <v>59</v>
      </c>
      <c r="I113" s="64" t="s">
        <v>279</v>
      </c>
      <c r="J113" s="73"/>
      <c r="K113" s="78"/>
      <c r="L113" s="117"/>
      <c r="M113" s="117"/>
      <c r="N113" s="117"/>
    </row>
    <row r="114" spans="2:14" ht="66" customHeight="1" x14ac:dyDescent="0.25">
      <c r="B114" s="118" t="s">
        <v>280</v>
      </c>
      <c r="C114" s="62" t="s">
        <v>281</v>
      </c>
      <c r="D114" s="62"/>
      <c r="E114" s="62"/>
      <c r="F114" s="62"/>
      <c r="G114" s="62"/>
      <c r="H114" s="119" t="s">
        <v>170</v>
      </c>
      <c r="I114" s="64" t="s">
        <v>282</v>
      </c>
      <c r="J114" s="73"/>
      <c r="K114" s="78"/>
      <c r="L114" s="117"/>
      <c r="M114" s="117"/>
      <c r="N114" s="117"/>
    </row>
    <row r="115" spans="2:14" ht="15.75" x14ac:dyDescent="0.25">
      <c r="B115" s="57" t="s">
        <v>171</v>
      </c>
      <c r="C115" s="57"/>
      <c r="D115" s="57"/>
      <c r="E115" s="57"/>
      <c r="F115" s="57"/>
      <c r="G115" s="57"/>
      <c r="H115" s="57"/>
      <c r="I115" s="64" t="s">
        <v>283</v>
      </c>
      <c r="J115" s="68">
        <f>SUM(J78:J86,J89,J92:J97,J100,J106:J110,J114,J103)</f>
        <v>0</v>
      </c>
      <c r="K115" s="68">
        <f>SUM(K78:K86,K89,K92:K97,K100,K106:K110,K114,K103)</f>
        <v>0</v>
      </c>
      <c r="L115" s="117"/>
      <c r="M115" s="117"/>
      <c r="N115" s="117"/>
    </row>
    <row r="116" spans="2:14" ht="15.75" x14ac:dyDescent="0.25">
      <c r="B116" s="126"/>
      <c r="C116" s="126"/>
      <c r="D116" s="126"/>
      <c r="E116" s="126"/>
      <c r="F116" s="126"/>
      <c r="G116" s="126"/>
      <c r="H116" s="126"/>
      <c r="I116" s="115"/>
      <c r="K116" s="116"/>
      <c r="L116" s="117"/>
      <c r="M116" s="117"/>
      <c r="N116" s="117"/>
    </row>
    <row r="117" spans="2:14" ht="15.75" x14ac:dyDescent="0.25">
      <c r="B117" s="1"/>
      <c r="C117" s="127" t="s">
        <v>284</v>
      </c>
      <c r="D117" s="127"/>
      <c r="E117" s="127"/>
      <c r="F117" s="127"/>
      <c r="G117" s="127"/>
      <c r="H117" s="127"/>
      <c r="I117" s="128"/>
    </row>
    <row r="118" spans="2:14" ht="15.75" x14ac:dyDescent="0.25">
      <c r="B118" s="1"/>
      <c r="C118" s="129" t="s">
        <v>285</v>
      </c>
      <c r="D118" s="130"/>
      <c r="E118" s="130"/>
      <c r="F118" s="130"/>
      <c r="G118" s="130"/>
      <c r="H118" s="1"/>
      <c r="I118" s="1"/>
      <c r="J118" s="1"/>
      <c r="K118" s="1"/>
    </row>
    <row r="119" spans="2:14" ht="15.75" x14ac:dyDescent="0.25">
      <c r="B119" s="1"/>
      <c r="C119" s="127" t="s">
        <v>286</v>
      </c>
      <c r="H119" s="1"/>
      <c r="I119" s="1"/>
      <c r="J119" s="1"/>
      <c r="K119" s="1"/>
    </row>
    <row r="120" spans="2:14" ht="15.75" x14ac:dyDescent="0.25">
      <c r="B120" s="1"/>
      <c r="C120" s="129" t="s">
        <v>287</v>
      </c>
      <c r="D120" s="130"/>
      <c r="E120" s="130"/>
      <c r="F120" s="130"/>
      <c r="G120" s="130"/>
      <c r="H120" s="1"/>
      <c r="I120" s="1"/>
      <c r="J120" s="1"/>
      <c r="K120" s="1"/>
    </row>
    <row r="121" spans="2:14" ht="15.75" x14ac:dyDescent="0.25">
      <c r="B121" s="1"/>
      <c r="C121" s="127" t="s">
        <v>288</v>
      </c>
      <c r="D121" s="127"/>
      <c r="E121" s="127"/>
      <c r="F121" s="127"/>
      <c r="G121" s="1"/>
      <c r="H121" s="131"/>
      <c r="I121" s="128"/>
      <c r="J121" s="128"/>
      <c r="K121" s="128"/>
      <c r="L121" s="128"/>
    </row>
    <row r="122" spans="2:14" ht="15.75" x14ac:dyDescent="0.25">
      <c r="B122" s="1"/>
      <c r="C122" s="5" t="s">
        <v>289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5.75" x14ac:dyDescent="0.25">
      <c r="B124" s="1"/>
      <c r="C124" s="132" t="s">
        <v>290</v>
      </c>
      <c r="D124" s="132"/>
      <c r="E124" s="132"/>
      <c r="F124" s="132"/>
      <c r="G124" s="133" t="s">
        <v>291</v>
      </c>
      <c r="H124" s="133"/>
      <c r="I124" s="133"/>
      <c r="J124" s="133"/>
    </row>
    <row r="125" spans="2:14" x14ac:dyDescent="0.25">
      <c r="B125" s="1"/>
      <c r="C125" s="128"/>
      <c r="D125" s="128"/>
      <c r="E125" s="134"/>
      <c r="F125" s="134"/>
      <c r="G125" s="135" t="s">
        <v>292</v>
      </c>
      <c r="H125" s="135"/>
      <c r="I125" s="135"/>
      <c r="J125" s="135"/>
    </row>
    <row r="126" spans="2:14" x14ac:dyDescent="0.25">
      <c r="B126" s="1"/>
      <c r="C126" s="128"/>
      <c r="D126" s="128"/>
      <c r="E126" s="134"/>
      <c r="F126" s="134"/>
      <c r="G126" s="117"/>
      <c r="H126" s="117"/>
      <c r="I126" s="136"/>
      <c r="J126" s="137"/>
    </row>
    <row r="127" spans="2:14" ht="15.75" x14ac:dyDescent="0.25">
      <c r="B127" s="1"/>
      <c r="C127" s="132" t="s">
        <v>293</v>
      </c>
      <c r="D127" s="132"/>
      <c r="E127" s="132"/>
      <c r="F127" s="132"/>
      <c r="G127" s="133" t="s">
        <v>294</v>
      </c>
      <c r="H127" s="133"/>
      <c r="I127" s="133"/>
      <c r="J127" s="133"/>
    </row>
    <row r="128" spans="2:14" ht="15.75" x14ac:dyDescent="0.25">
      <c r="B128" s="1"/>
      <c r="C128" s="127"/>
      <c r="D128" s="138"/>
      <c r="E128" s="138"/>
      <c r="F128" s="139"/>
      <c r="G128" s="140" t="s">
        <v>292</v>
      </c>
      <c r="H128" s="140"/>
      <c r="I128" s="140"/>
      <c r="J128" s="140"/>
    </row>
    <row r="129" spans="2:13" x14ac:dyDescent="0.25">
      <c r="B129" s="1"/>
      <c r="C129" s="1"/>
      <c r="D129" s="1"/>
      <c r="E129" s="117"/>
      <c r="F129" s="117"/>
      <c r="G129" s="117"/>
      <c r="H129" s="134"/>
      <c r="I129" s="140"/>
      <c r="J129" s="130"/>
      <c r="K129" s="134"/>
      <c r="L129" s="117"/>
    </row>
    <row r="130" spans="2:13" ht="15.75" x14ac:dyDescent="0.25">
      <c r="B130" s="1"/>
      <c r="C130" s="127" t="s">
        <v>295</v>
      </c>
      <c r="D130" s="141" t="s">
        <v>296</v>
      </c>
      <c r="E130" s="141"/>
      <c r="F130" s="127" t="s">
        <v>297</v>
      </c>
      <c r="G130" s="142"/>
      <c r="H130" s="127"/>
      <c r="I130" s="127" t="s">
        <v>298</v>
      </c>
      <c r="J130" s="139"/>
      <c r="K130" s="141" t="s">
        <v>299</v>
      </c>
      <c r="L130" s="141"/>
      <c r="M130" s="128"/>
    </row>
    <row r="131" spans="2:13" x14ac:dyDescent="0.25">
      <c r="B131" s="1"/>
      <c r="C131" s="143"/>
      <c r="D131" s="143"/>
      <c r="E131" s="128"/>
      <c r="F131" s="143"/>
      <c r="G131" s="143"/>
      <c r="H131" s="128"/>
      <c r="I131" s="143"/>
      <c r="J131" s="144"/>
      <c r="L131" s="145"/>
      <c r="M131" s="146"/>
    </row>
    <row r="132" spans="2:13" hidden="1" x14ac:dyDescent="0.25">
      <c r="B132" s="1"/>
      <c r="C132" s="128"/>
      <c r="D132" s="128"/>
      <c r="E132" s="128"/>
      <c r="F132" s="128"/>
      <c r="G132" s="128"/>
      <c r="H132" s="128"/>
      <c r="I132" s="128"/>
      <c r="L132" s="128"/>
      <c r="M132" s="146"/>
    </row>
  </sheetData>
  <mergeCells count="125">
    <mergeCell ref="G128:J128"/>
    <mergeCell ref="I129:J129"/>
    <mergeCell ref="D130:E130"/>
    <mergeCell ref="K130:L130"/>
    <mergeCell ref="C120:G120"/>
    <mergeCell ref="C122:N122"/>
    <mergeCell ref="C124:F124"/>
    <mergeCell ref="G124:J124"/>
    <mergeCell ref="G125:J125"/>
    <mergeCell ref="C127:F127"/>
    <mergeCell ref="G127:J127"/>
    <mergeCell ref="C111:G111"/>
    <mergeCell ref="C112:G112"/>
    <mergeCell ref="C113:G113"/>
    <mergeCell ref="C114:G114"/>
    <mergeCell ref="B115:H115"/>
    <mergeCell ref="C118:G118"/>
    <mergeCell ref="C105:G105"/>
    <mergeCell ref="C106:G106"/>
    <mergeCell ref="C107:G107"/>
    <mergeCell ref="C108:G108"/>
    <mergeCell ref="C109:G109"/>
    <mergeCell ref="C110:H110"/>
    <mergeCell ref="C99:G99"/>
    <mergeCell ref="C100:H100"/>
    <mergeCell ref="C101:G101"/>
    <mergeCell ref="C102:G102"/>
    <mergeCell ref="C103:H103"/>
    <mergeCell ref="C104:G104"/>
    <mergeCell ref="C93:G93"/>
    <mergeCell ref="C94:G94"/>
    <mergeCell ref="C95:G95"/>
    <mergeCell ref="C96:G96"/>
    <mergeCell ref="C97:H97"/>
    <mergeCell ref="C98:G98"/>
    <mergeCell ref="C87:G87"/>
    <mergeCell ref="C88:G88"/>
    <mergeCell ref="C89:H89"/>
    <mergeCell ref="C90:G90"/>
    <mergeCell ref="C91:G91"/>
    <mergeCell ref="C92:G92"/>
    <mergeCell ref="C81:G81"/>
    <mergeCell ref="C82:G82"/>
    <mergeCell ref="C83:G83"/>
    <mergeCell ref="C84:G84"/>
    <mergeCell ref="C85:G85"/>
    <mergeCell ref="C86:H86"/>
    <mergeCell ref="B73:N73"/>
    <mergeCell ref="C76:H76"/>
    <mergeCell ref="C77:G77"/>
    <mergeCell ref="C78:G78"/>
    <mergeCell ref="C79:G79"/>
    <mergeCell ref="C80:G80"/>
    <mergeCell ref="C66:H66"/>
    <mergeCell ref="C67:H67"/>
    <mergeCell ref="C68:H68"/>
    <mergeCell ref="B69:H69"/>
    <mergeCell ref="B71:N71"/>
    <mergeCell ref="B72:N72"/>
    <mergeCell ref="C60:H60"/>
    <mergeCell ref="C61:H61"/>
    <mergeCell ref="C62:H62"/>
    <mergeCell ref="C63:H63"/>
    <mergeCell ref="C64:H64"/>
    <mergeCell ref="C65:H65"/>
    <mergeCell ref="C54:H54"/>
    <mergeCell ref="C55:H55"/>
    <mergeCell ref="C56:H56"/>
    <mergeCell ref="C57:H57"/>
    <mergeCell ref="C58:H58"/>
    <mergeCell ref="C59:H59"/>
    <mergeCell ref="C48:H48"/>
    <mergeCell ref="C49:H49"/>
    <mergeCell ref="C50:H50"/>
    <mergeCell ref="C51:H51"/>
    <mergeCell ref="C52:H52"/>
    <mergeCell ref="C53:H53"/>
    <mergeCell ref="C42:H42"/>
    <mergeCell ref="C43:H43"/>
    <mergeCell ref="C44:H44"/>
    <mergeCell ref="C45:H45"/>
    <mergeCell ref="C46:H46"/>
    <mergeCell ref="C47:H47"/>
    <mergeCell ref="C36:H36"/>
    <mergeCell ref="C37:H37"/>
    <mergeCell ref="C38:H38"/>
    <mergeCell ref="C39:H39"/>
    <mergeCell ref="C40:H40"/>
    <mergeCell ref="C41:H41"/>
    <mergeCell ref="C30:H30"/>
    <mergeCell ref="C31:H31"/>
    <mergeCell ref="C32:H32"/>
    <mergeCell ref="C33:H33"/>
    <mergeCell ref="C34:H34"/>
    <mergeCell ref="C35:H35"/>
    <mergeCell ref="B24:N24"/>
    <mergeCell ref="C25:H25"/>
    <mergeCell ref="C26:H26"/>
    <mergeCell ref="C27:H27"/>
    <mergeCell ref="C28:H28"/>
    <mergeCell ref="C29:H29"/>
    <mergeCell ref="B19:E19"/>
    <mergeCell ref="F19:N19"/>
    <mergeCell ref="B20:E20"/>
    <mergeCell ref="F20:N20"/>
    <mergeCell ref="F21:N21"/>
    <mergeCell ref="B23:N23"/>
    <mergeCell ref="B16:E16"/>
    <mergeCell ref="F16:N16"/>
    <mergeCell ref="B17:E17"/>
    <mergeCell ref="F17:N17"/>
    <mergeCell ref="B18:E18"/>
    <mergeCell ref="F18:N18"/>
    <mergeCell ref="B10:J10"/>
    <mergeCell ref="K10:N10"/>
    <mergeCell ref="B11:J11"/>
    <mergeCell ref="K11:N13"/>
    <mergeCell ref="B12:J13"/>
    <mergeCell ref="B15:E15"/>
    <mergeCell ref="K1:N1"/>
    <mergeCell ref="K2:N2"/>
    <mergeCell ref="K3:N3"/>
    <mergeCell ref="K4:N4"/>
    <mergeCell ref="B6:N6"/>
    <mergeCell ref="B7:N7"/>
  </mergeCells>
  <dataValidations count="4">
    <dataValidation type="textLength" allowBlank="1" showInputMessage="1" showErrorMessage="1" prompt="Комірка повинна бути заповнена" sqref="F18:N18 F65554:N65554 F131090:N131090 F196626:N196626 F262162:N262162 F327698:N327698 F393234:N393234 F458770:N458770 F524306:N524306 F589842:N589842 F655378:N655378 F720914:N720914 F786450:N786450 F851986:N851986 F917522:N917522 F983058:N983058" xr:uid="{FFD90443-49C7-4E94-AF42-D523C6A499DF}">
      <formula1>8</formula1>
      <formula2>10</formula2>
    </dataValidation>
    <dataValidation allowBlank="1" showInputMessage="1" showErrorMessage="1" prompt="Комірка повинна бути заповнена" sqref="G130 G65666 G131202 G196738 G262274 G327810 G393346 G458882 G524418 G589954 G655490 G721026 G786562 G852098 G917634 G983170 G124:J124 G65660:J65660 G131196:J131196 G196732:J196732 G262268:J262268 G327804:J327804 G393340:J393340 G458876:J458876 G524412:J524412 G589948:J589948 G655484:J655484 G721020:J721020 G786556:J786556 G852092:J852092 G917628:J917628 G983164:J983164 G127:J127 G65663:J65663 G131199:J131199 G196735:J196735 G262271:J262271 G327807:J327807 G393343:J393343 G458879:J458879 G524415:J524415 G589951:J589951 G655487:J655487 G721023:J721023 G786559:J786559 G852095:J852095 G917631:J917631 G983167:J983167 K130:L130 K65666:L65666 K131202:L131202 K196738:L196738 K262274:L262274 K327810:L327810 K393346:L393346 K458882:L458882 K524418:L524418 K589954:L589954 K655490:L655490 K721026:L721026 K786562:L786562 K852098:L852098 K917634:L917634 K983170:L983170 D130:E130 D65666:E65666 D131202:E131202 D196738:E196738 D262274:E262274 D327810:E327810 D393346:E393346 D458882:E458882 D524418:E524418 D589954:E589954 D655490:E655490 D721026:E721026 D786562:E786562 D852098:E852098 D917634:E917634 D983170:E983170 F16:N17 F65552:N65553 F131088:N131089 F196624:N196625 F262160:N262161 F327696:N327697 F393232:N393233 F458768:N458769 F524304:N524305 F589840:N589841 F655376:N655377 F720912:N720913 F786448:N786449 F851984:N851985 F917520:N917521 F983056:N983057 F19:N20 F65555:N65556 F131091:N131092 F196627:N196628 F262163:N262164 F327699:N327700 F393235:N393236 F458771:N458772 F524307:N524308 F589843:N589844 F655379:N655380 F720915:N720916 F786451:N786452 F851987:N851988 F917523:N917524 F983059:N983060" xr:uid="{4D10005B-3098-4FD9-B786-0587433DD124}"/>
    <dataValidation type="list" allowBlank="1" showInputMessage="1" showErrorMessage="1" sqref="G8 G65544 G131080 G196616 G262152 G327688 G393224 G458760 G524296 G589832 G655368 G720904 G786440 G851976 G917512 G983048" xr:uid="{6555EDCD-5631-4871-A69E-5EC31B0BA55F}">
      <formula1>"І, ІІ, ІІІ, ІV"</formula1>
    </dataValidation>
    <dataValidation type="list" allowBlank="1" showInputMessage="1" showErrorMessage="1" sqref="I8 I65544 I131080 I196616 I262152 I327688 I393224 I458760 I524296 I589832 I655368 I720904 I786440 I851976 I917512 I983048" xr:uid="{F0D8D73E-1C8D-4AF8-B0A1-A257134FAE57}">
      <formula1>"2023,2024,2025,2026,2027,2028,2029,2030"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Форма № 3-якість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Понич Наталія Михайлівна</dc:creator>
  <cp:lastModifiedBy>Понич Наталія Михайлівна</cp:lastModifiedBy>
  <dcterms:created xsi:type="dcterms:W3CDTF">2015-06-05T18:17:20Z</dcterms:created>
  <dcterms:modified xsi:type="dcterms:W3CDTF">2025-01-08T09:41:14Z</dcterms:modified>
</cp:coreProperties>
</file>